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KIỂM SOÁT TTHC\KIỂM SOÁT TTHC (MỚI)\DM TTHC XÃ\TB và DM TTHC 22.5.2026\"/>
    </mc:Choice>
  </mc:AlternateContent>
  <bookViews>
    <workbookView xWindow="-120" yWindow="-120" windowWidth="29040" windowHeight="15720"/>
  </bookViews>
  <sheets>
    <sheet name="Tổng hợp đến 11.5.2026" sheetId="4" r:id="rId1"/>
    <sheet name="DMTTHC cấp tỉnh tiếp nhậntại xã" sheetId="2" r:id="rId2"/>
  </sheets>
  <definedNames>
    <definedName name="_xlnm._FilterDatabase" localSheetId="0" hidden="1">'Tổng hợp đến 11.5.2026'!$A$5:$AE$224</definedName>
    <definedName name="_Hlk202113268" localSheetId="0">'Tổng hợp đến 11.5.2026'!#REF!</definedName>
    <definedName name="_xlnm.Print_Area" localSheetId="0">'Tổng hợp đến 11.5.2026'!$A$2:$U$224</definedName>
    <definedName name="_xlnm.Print_Titles" localSheetId="0">'Tổng hợp đến 11.5.2026'!$4:$5</definedName>
  </definedNames>
  <calcPr calcId="162913"/>
</workbook>
</file>

<file path=xl/calcChain.xml><?xml version="1.0" encoding="utf-8"?>
<calcChain xmlns="http://schemas.openxmlformats.org/spreadsheetml/2006/main">
  <c r="G46" i="4" l="1"/>
  <c r="I46" i="4"/>
  <c r="J46" i="4"/>
  <c r="F7" i="4"/>
  <c r="G7" i="4"/>
  <c r="H7" i="4"/>
  <c r="I7" i="4"/>
  <c r="J7" i="4"/>
  <c r="K7" i="4"/>
  <c r="I6" i="4"/>
  <c r="E47" i="4"/>
  <c r="E46" i="4" s="1"/>
  <c r="E7" i="4"/>
  <c r="F130" i="4"/>
  <c r="G130" i="4"/>
  <c r="H130" i="4"/>
  <c r="I130" i="4"/>
  <c r="J130" i="4"/>
  <c r="K130" i="4"/>
  <c r="K6" i="4" s="1"/>
  <c r="L130" i="4"/>
  <c r="M130" i="4"/>
  <c r="N130" i="4"/>
  <c r="O130" i="4"/>
  <c r="P130" i="4"/>
  <c r="Q130" i="4"/>
  <c r="L6" i="4"/>
  <c r="M6" i="4"/>
  <c r="N6" i="4"/>
  <c r="O6" i="4"/>
  <c r="P6" i="4"/>
  <c r="Q6" i="4"/>
  <c r="E130" i="4"/>
  <c r="V115" i="4"/>
  <c r="Y115" i="4"/>
  <c r="E100" i="4"/>
  <c r="E59" i="4"/>
  <c r="F59" i="4"/>
  <c r="G59" i="4"/>
  <c r="H59" i="4"/>
  <c r="I59" i="4"/>
  <c r="J59" i="4"/>
  <c r="K59" i="4"/>
  <c r="L59" i="4"/>
  <c r="M59" i="4"/>
  <c r="N59" i="4"/>
  <c r="O59" i="4"/>
  <c r="P59" i="4"/>
  <c r="Q59" i="4"/>
  <c r="V59" i="4"/>
  <c r="F74" i="4"/>
  <c r="G74" i="4"/>
  <c r="H74" i="4"/>
  <c r="H46" i="4" s="1"/>
  <c r="I74" i="4"/>
  <c r="J74" i="4"/>
  <c r="K74" i="4"/>
  <c r="L74" i="4"/>
  <c r="M74" i="4"/>
  <c r="N74" i="4"/>
  <c r="O74" i="4"/>
  <c r="P74" i="4"/>
  <c r="Q74" i="4"/>
  <c r="R74" i="4"/>
  <c r="E74" i="4"/>
  <c r="F34" i="4"/>
  <c r="G34" i="4"/>
  <c r="H34" i="4"/>
  <c r="I34" i="4"/>
  <c r="J34" i="4"/>
  <c r="K34" i="4"/>
  <c r="L34" i="4"/>
  <c r="M34" i="4"/>
  <c r="N34" i="4"/>
  <c r="O34" i="4"/>
  <c r="P34" i="4"/>
  <c r="Q34" i="4"/>
  <c r="E34" i="4"/>
  <c r="Y223" i="4"/>
  <c r="J6" i="4" l="1"/>
  <c r="H6" i="4"/>
  <c r="G6" i="4"/>
  <c r="F6" i="4"/>
  <c r="E6" i="4"/>
  <c r="Y59" i="4"/>
  <c r="Y32" i="4"/>
  <c r="P23" i="4" l="1"/>
  <c r="Y9" i="4"/>
  <c r="Y10" i="4"/>
  <c r="Y11" i="4"/>
  <c r="Y12" i="4"/>
  <c r="Y13" i="4"/>
  <c r="Y14" i="4"/>
  <c r="Y15" i="4"/>
  <c r="Y16" i="4"/>
  <c r="Y17" i="4"/>
  <c r="Y18" i="4"/>
  <c r="Y19" i="4"/>
  <c r="Y20" i="4"/>
  <c r="Y21" i="4"/>
  <c r="Y22" i="4"/>
  <c r="Y24" i="4"/>
  <c r="Y25" i="4"/>
  <c r="Y26" i="4"/>
  <c r="Y27" i="4"/>
  <c r="Y28" i="4"/>
  <c r="Y29" i="4"/>
  <c r="Y30" i="4"/>
  <c r="Y31" i="4"/>
  <c r="Y33" i="4"/>
  <c r="Y35" i="4"/>
  <c r="Y38" i="4"/>
  <c r="Y39" i="4"/>
  <c r="Y41" i="4"/>
  <c r="Y43" i="4"/>
  <c r="Y44" i="4"/>
  <c r="Y45" i="4"/>
  <c r="Y48" i="4"/>
  <c r="Y49" i="4"/>
  <c r="Y50" i="4"/>
  <c r="Y51" i="4"/>
  <c r="Y52" i="4"/>
  <c r="Y53" i="4"/>
  <c r="Y54" i="4"/>
  <c r="Y55" i="4"/>
  <c r="Y56" i="4"/>
  <c r="Y57" i="4"/>
  <c r="Y58" i="4"/>
  <c r="Y60" i="4"/>
  <c r="Y62" i="4"/>
  <c r="Y64" i="4"/>
  <c r="Y65" i="4"/>
  <c r="Y66" i="4"/>
  <c r="Y68" i="4"/>
  <c r="Y69" i="4"/>
  <c r="Y70" i="4"/>
  <c r="Y71" i="4"/>
  <c r="Y72" i="4"/>
  <c r="Y73" i="4"/>
  <c r="Y79" i="4"/>
  <c r="Y80" i="4"/>
  <c r="Y81" i="4"/>
  <c r="Y82" i="4"/>
  <c r="Y85" i="4"/>
  <c r="Y86" i="4"/>
  <c r="Y87" i="4"/>
  <c r="Y88" i="4"/>
  <c r="Y89" i="4"/>
  <c r="Y91" i="4"/>
  <c r="Y92" i="4"/>
  <c r="Y93" i="4"/>
  <c r="Y94" i="4"/>
  <c r="Y95" i="4"/>
  <c r="Y96" i="4"/>
  <c r="Y98" i="4"/>
  <c r="Y99" i="4"/>
  <c r="Y101" i="4"/>
  <c r="Y102" i="4"/>
  <c r="Y103" i="4"/>
  <c r="Y104" i="4"/>
  <c r="Y105" i="4"/>
  <c r="Y106" i="4"/>
  <c r="Y107" i="4"/>
  <c r="Y108" i="4"/>
  <c r="Y109" i="4"/>
  <c r="Y110" i="4"/>
  <c r="Y111" i="4"/>
  <c r="Y112" i="4"/>
  <c r="Y114" i="4"/>
  <c r="Y117" i="4"/>
  <c r="Y119" i="4"/>
  <c r="Y120" i="4"/>
  <c r="Y121" i="4"/>
  <c r="Y122" i="4"/>
  <c r="Y123" i="4"/>
  <c r="Y124" i="4"/>
  <c r="Y125" i="4"/>
  <c r="Y126" i="4"/>
  <c r="Y127" i="4"/>
  <c r="Y128" i="4"/>
  <c r="Y129" i="4"/>
  <c r="Y132" i="4"/>
  <c r="Y133" i="4"/>
  <c r="Y134" i="4"/>
  <c r="Y135" i="4"/>
  <c r="Y136" i="4"/>
  <c r="Y138" i="4"/>
  <c r="Y139" i="4"/>
  <c r="Y140" i="4"/>
  <c r="Y141" i="4"/>
  <c r="Y142" i="4"/>
  <c r="Y143" i="4"/>
  <c r="Y145" i="4"/>
  <c r="Y146" i="4"/>
  <c r="Y147" i="4"/>
  <c r="Y148" i="4"/>
  <c r="Y149" i="4"/>
  <c r="Y150" i="4"/>
  <c r="Y151" i="4"/>
  <c r="Y152" i="4"/>
  <c r="Y153" i="4"/>
  <c r="Y154" i="4"/>
  <c r="Y155" i="4"/>
  <c r="Y157" i="4"/>
  <c r="Y158" i="4"/>
  <c r="Y160" i="4"/>
  <c r="Y161" i="4"/>
  <c r="Y162" i="4"/>
  <c r="Y163" i="4"/>
  <c r="Y164" i="4"/>
  <c r="Y166" i="4"/>
  <c r="Y167" i="4"/>
  <c r="Y168" i="4"/>
  <c r="Y169" i="4"/>
  <c r="Y170" i="4"/>
  <c r="Y171" i="4"/>
  <c r="Y172" i="4"/>
  <c r="Y174" i="4"/>
  <c r="Y175" i="4"/>
  <c r="Y176" i="4"/>
  <c r="Y177" i="4"/>
  <c r="Y178" i="4"/>
  <c r="Y179" i="4"/>
  <c r="Y180" i="4"/>
  <c r="Y181" i="4"/>
  <c r="Y182" i="4"/>
  <c r="Y183" i="4"/>
  <c r="Y185" i="4"/>
  <c r="Y186" i="4"/>
  <c r="Y187" i="4"/>
  <c r="Y188" i="4"/>
  <c r="Y189" i="4"/>
  <c r="Y190" i="4"/>
  <c r="Y191" i="4"/>
  <c r="Y192" i="4"/>
  <c r="Y193" i="4"/>
  <c r="Y194" i="4"/>
  <c r="Y195" i="4"/>
  <c r="Y196" i="4"/>
  <c r="Y197" i="4"/>
  <c r="Y198" i="4"/>
  <c r="Y199" i="4"/>
  <c r="Y200" i="4"/>
  <c r="Y201" i="4"/>
  <c r="Y202" i="4"/>
  <c r="Y203" i="4"/>
  <c r="Y204" i="4"/>
  <c r="Y205" i="4"/>
  <c r="Y206" i="4"/>
  <c r="Y207" i="4"/>
  <c r="Y208" i="4"/>
  <c r="Y209" i="4"/>
  <c r="Y210" i="4"/>
  <c r="Y211" i="4"/>
  <c r="Y212" i="4"/>
  <c r="Y213" i="4"/>
  <c r="Y214" i="4"/>
  <c r="Y215" i="4"/>
  <c r="Y216" i="4"/>
  <c r="Y217" i="4"/>
  <c r="Y218" i="4"/>
  <c r="Y219" i="4"/>
  <c r="Y220" i="4"/>
  <c r="Y221" i="4"/>
  <c r="Y222" i="4"/>
  <c r="Y224" i="4"/>
  <c r="Y225" i="4"/>
  <c r="Q90" i="4"/>
  <c r="P90" i="4"/>
  <c r="Q84" i="4"/>
  <c r="Q78" i="4"/>
  <c r="Q67" i="4"/>
  <c r="Q63" i="4"/>
  <c r="Q61" i="4"/>
  <c r="Q47" i="4"/>
  <c r="Q42" i="4"/>
  <c r="F23" i="4"/>
  <c r="G23" i="4"/>
  <c r="H23" i="4"/>
  <c r="I23" i="4"/>
  <c r="J23" i="4"/>
  <c r="K23" i="4"/>
  <c r="L23" i="4"/>
  <c r="M23" i="4"/>
  <c r="N23" i="4"/>
  <c r="O23" i="4"/>
  <c r="Q23" i="4"/>
  <c r="Y226" i="4"/>
  <c r="Y227" i="4"/>
  <c r="Y228" i="4"/>
  <c r="Y229" i="4"/>
  <c r="Y230" i="4"/>
  <c r="F100" i="4"/>
  <c r="H100" i="4"/>
  <c r="I100" i="4"/>
  <c r="J100" i="4"/>
  <c r="K100" i="4"/>
  <c r="L100" i="4"/>
  <c r="M100" i="4"/>
  <c r="N100" i="4"/>
  <c r="O100" i="4"/>
  <c r="P100" i="4"/>
  <c r="Q100" i="4"/>
  <c r="G100" i="4"/>
  <c r="F84" i="4"/>
  <c r="G84" i="4"/>
  <c r="H84" i="4"/>
  <c r="I84" i="4"/>
  <c r="J84" i="4"/>
  <c r="K84" i="4"/>
  <c r="L84" i="4"/>
  <c r="M84" i="4"/>
  <c r="N84" i="4"/>
  <c r="O84" i="4"/>
  <c r="P84" i="4"/>
  <c r="F97" i="4"/>
  <c r="G97" i="4"/>
  <c r="H97" i="4"/>
  <c r="I97" i="4"/>
  <c r="J97" i="4"/>
  <c r="K97" i="4"/>
  <c r="L97" i="4"/>
  <c r="M97" i="4"/>
  <c r="N97" i="4"/>
  <c r="O97" i="4"/>
  <c r="P97" i="4"/>
  <c r="Q97" i="4"/>
  <c r="E97" i="4"/>
  <c r="F118" i="4"/>
  <c r="G118" i="4"/>
  <c r="H118" i="4"/>
  <c r="I118" i="4"/>
  <c r="J118" i="4"/>
  <c r="K118" i="4"/>
  <c r="L118" i="4"/>
  <c r="M118" i="4"/>
  <c r="N118" i="4"/>
  <c r="O118" i="4"/>
  <c r="P118" i="4"/>
  <c r="Q118" i="4"/>
  <c r="E118" i="4"/>
  <c r="F116" i="4"/>
  <c r="G116" i="4"/>
  <c r="H116" i="4"/>
  <c r="I116" i="4"/>
  <c r="J116" i="4"/>
  <c r="K116" i="4"/>
  <c r="L116" i="4"/>
  <c r="M116" i="4"/>
  <c r="N116" i="4"/>
  <c r="O116" i="4"/>
  <c r="P116" i="4"/>
  <c r="Q116" i="4"/>
  <c r="E116" i="4"/>
  <c r="F90" i="4"/>
  <c r="G90" i="4"/>
  <c r="H90" i="4"/>
  <c r="I90" i="4"/>
  <c r="J90" i="4"/>
  <c r="K90" i="4"/>
  <c r="L90" i="4"/>
  <c r="M90" i="4"/>
  <c r="N90" i="4"/>
  <c r="O90" i="4"/>
  <c r="E90" i="4"/>
  <c r="E84" i="4"/>
  <c r="E78" i="4"/>
  <c r="V8" i="4"/>
  <c r="V9" i="4"/>
  <c r="V10" i="4"/>
  <c r="V11" i="4"/>
  <c r="V12" i="4"/>
  <c r="V13" i="4"/>
  <c r="V14" i="4"/>
  <c r="V15" i="4"/>
  <c r="V16" i="4"/>
  <c r="V17" i="4"/>
  <c r="V18" i="4"/>
  <c r="V19" i="4"/>
  <c r="V20" i="4"/>
  <c r="V21" i="4"/>
  <c r="V23" i="4"/>
  <c r="V24" i="4"/>
  <c r="V25" i="4"/>
  <c r="V26" i="4"/>
  <c r="V27" i="4"/>
  <c r="V28" i="4"/>
  <c r="V29" i="4"/>
  <c r="V30" i="4"/>
  <c r="V31" i="4"/>
  <c r="V34" i="4"/>
  <c r="V37" i="4"/>
  <c r="V38" i="4"/>
  <c r="V40" i="4"/>
  <c r="V42" i="4"/>
  <c r="V43" i="4"/>
  <c r="V44" i="4"/>
  <c r="V47" i="4"/>
  <c r="V48" i="4"/>
  <c r="V49" i="4"/>
  <c r="V50" i="4"/>
  <c r="V51" i="4"/>
  <c r="V52" i="4"/>
  <c r="V53" i="4"/>
  <c r="V54" i="4"/>
  <c r="V55" i="4"/>
  <c r="V56" i="4"/>
  <c r="V57" i="4"/>
  <c r="V61" i="4"/>
  <c r="V62" i="4"/>
  <c r="V63" i="4"/>
  <c r="V64" i="4"/>
  <c r="V65" i="4"/>
  <c r="V67" i="4"/>
  <c r="V68" i="4"/>
  <c r="V69" i="4"/>
  <c r="V70" i="4"/>
  <c r="V71" i="4"/>
  <c r="V72" i="4"/>
  <c r="V78" i="4"/>
  <c r="V79" i="4"/>
  <c r="V80" i="4"/>
  <c r="V81" i="4"/>
  <c r="V84" i="4"/>
  <c r="V85" i="4"/>
  <c r="V86" i="4"/>
  <c r="V87" i="4"/>
  <c r="V88" i="4"/>
  <c r="V90" i="4"/>
  <c r="V91" i="4"/>
  <c r="V92" i="4"/>
  <c r="V93" i="4"/>
  <c r="V94" i="4"/>
  <c r="V95" i="4"/>
  <c r="V96" i="4"/>
  <c r="V97" i="4"/>
  <c r="V98" i="4"/>
  <c r="V100" i="4"/>
  <c r="V101" i="4"/>
  <c r="V102" i="4"/>
  <c r="V103" i="4"/>
  <c r="V104" i="4"/>
  <c r="V105" i="4"/>
  <c r="V106" i="4"/>
  <c r="V107" i="4"/>
  <c r="V108" i="4"/>
  <c r="V109" i="4"/>
  <c r="V110" i="4"/>
  <c r="V111" i="4"/>
  <c r="V113" i="4"/>
  <c r="V114" i="4"/>
  <c r="V116" i="4"/>
  <c r="V118" i="4"/>
  <c r="V120" i="4"/>
  <c r="V121" i="4"/>
  <c r="V122" i="4"/>
  <c r="V123" i="4"/>
  <c r="V124" i="4"/>
  <c r="V125" i="4"/>
  <c r="V126" i="4"/>
  <c r="V127" i="4"/>
  <c r="V128" i="4"/>
  <c r="V131" i="4"/>
  <c r="V132" i="4"/>
  <c r="V133" i="4"/>
  <c r="V134" i="4"/>
  <c r="V135" i="4"/>
  <c r="V137" i="4"/>
  <c r="V138" i="4"/>
  <c r="V139" i="4"/>
  <c r="V140" i="4"/>
  <c r="V141" i="4"/>
  <c r="V142" i="4"/>
  <c r="V144" i="4"/>
  <c r="V145" i="4"/>
  <c r="V146" i="4"/>
  <c r="V147" i="4"/>
  <c r="V148" i="4"/>
  <c r="V149" i="4"/>
  <c r="V150" i="4"/>
  <c r="V151" i="4"/>
  <c r="V152" i="4"/>
  <c r="V153" i="4"/>
  <c r="V154" i="4"/>
  <c r="V156" i="4"/>
  <c r="V157" i="4"/>
  <c r="V159" i="4"/>
  <c r="V160" i="4"/>
  <c r="V161" i="4"/>
  <c r="V162" i="4"/>
  <c r="V163" i="4"/>
  <c r="V165" i="4"/>
  <c r="V166" i="4"/>
  <c r="V167" i="4"/>
  <c r="V168" i="4"/>
  <c r="V169" i="4"/>
  <c r="V170" i="4"/>
  <c r="V171" i="4"/>
  <c r="V173" i="4"/>
  <c r="V174" i="4"/>
  <c r="V175" i="4"/>
  <c r="V176" i="4"/>
  <c r="V177" i="4"/>
  <c r="V178" i="4"/>
  <c r="V179" i="4"/>
  <c r="V180" i="4"/>
  <c r="V181" i="4"/>
  <c r="V182"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09" i="4"/>
  <c r="V210" i="4"/>
  <c r="V211" i="4"/>
  <c r="V212" i="4"/>
  <c r="V213" i="4"/>
  <c r="V214" i="4"/>
  <c r="V215" i="4"/>
  <c r="V216" i="4"/>
  <c r="V217" i="4"/>
  <c r="V218" i="4"/>
  <c r="V219" i="4"/>
  <c r="V220" i="4"/>
  <c r="V221" i="4"/>
  <c r="V222" i="4"/>
  <c r="F184" i="4"/>
  <c r="G184" i="4"/>
  <c r="H184" i="4"/>
  <c r="I184" i="4"/>
  <c r="J184" i="4"/>
  <c r="K184" i="4"/>
  <c r="L184" i="4"/>
  <c r="M184" i="4"/>
  <c r="N184" i="4"/>
  <c r="O184" i="4"/>
  <c r="P184" i="4"/>
  <c r="Q184" i="4"/>
  <c r="E184" i="4"/>
  <c r="F173" i="4"/>
  <c r="G173" i="4"/>
  <c r="H173" i="4"/>
  <c r="I173" i="4"/>
  <c r="J173" i="4"/>
  <c r="K173" i="4"/>
  <c r="L173" i="4"/>
  <c r="M173" i="4"/>
  <c r="N173" i="4"/>
  <c r="O173" i="4"/>
  <c r="P173" i="4"/>
  <c r="Q173" i="4"/>
  <c r="E173" i="4"/>
  <c r="F165" i="4"/>
  <c r="G165" i="4"/>
  <c r="H165" i="4"/>
  <c r="I165" i="4"/>
  <c r="J165" i="4"/>
  <c r="K165" i="4"/>
  <c r="L165" i="4"/>
  <c r="M165" i="4"/>
  <c r="N165" i="4"/>
  <c r="O165" i="4"/>
  <c r="P165" i="4"/>
  <c r="Q165" i="4"/>
  <c r="E165" i="4"/>
  <c r="F159" i="4"/>
  <c r="G159" i="4"/>
  <c r="H159" i="4"/>
  <c r="I159" i="4"/>
  <c r="J159" i="4"/>
  <c r="K159" i="4"/>
  <c r="L159" i="4"/>
  <c r="M159" i="4"/>
  <c r="N159" i="4"/>
  <c r="O159" i="4"/>
  <c r="P159" i="4"/>
  <c r="Q159" i="4"/>
  <c r="E159" i="4"/>
  <c r="F156" i="4"/>
  <c r="G156" i="4"/>
  <c r="H156" i="4"/>
  <c r="I156" i="4"/>
  <c r="J156" i="4"/>
  <c r="K156" i="4"/>
  <c r="L156" i="4"/>
  <c r="M156" i="4"/>
  <c r="N156" i="4"/>
  <c r="O156" i="4"/>
  <c r="P156" i="4"/>
  <c r="Q156" i="4"/>
  <c r="E156" i="4"/>
  <c r="F144" i="4"/>
  <c r="G144" i="4"/>
  <c r="H144" i="4"/>
  <c r="I144" i="4"/>
  <c r="J144" i="4"/>
  <c r="K144" i="4"/>
  <c r="L144" i="4"/>
  <c r="M144" i="4"/>
  <c r="N144" i="4"/>
  <c r="O144" i="4"/>
  <c r="P144" i="4"/>
  <c r="Q144" i="4"/>
  <c r="E144" i="4"/>
  <c r="F137" i="4"/>
  <c r="G137" i="4"/>
  <c r="H137" i="4"/>
  <c r="I137" i="4"/>
  <c r="J137" i="4"/>
  <c r="K137" i="4"/>
  <c r="L137" i="4"/>
  <c r="M137" i="4"/>
  <c r="N137" i="4"/>
  <c r="O137" i="4"/>
  <c r="P137" i="4"/>
  <c r="Q137" i="4"/>
  <c r="E137" i="4"/>
  <c r="F131" i="4"/>
  <c r="G131" i="4"/>
  <c r="H131" i="4"/>
  <c r="I131" i="4"/>
  <c r="J131" i="4"/>
  <c r="K131" i="4"/>
  <c r="L131" i="4"/>
  <c r="M131" i="4"/>
  <c r="N131" i="4"/>
  <c r="O131" i="4"/>
  <c r="P131" i="4"/>
  <c r="Q131" i="4"/>
  <c r="E131" i="4"/>
  <c r="F113" i="4"/>
  <c r="G113" i="4"/>
  <c r="H113" i="4"/>
  <c r="I113" i="4"/>
  <c r="J113" i="4"/>
  <c r="K113" i="4"/>
  <c r="L113" i="4"/>
  <c r="M113" i="4"/>
  <c r="N113" i="4"/>
  <c r="O113" i="4"/>
  <c r="P113" i="4"/>
  <c r="Q113" i="4"/>
  <c r="E113" i="4"/>
  <c r="F78" i="4"/>
  <c r="G78" i="4"/>
  <c r="H78" i="4"/>
  <c r="I78" i="4"/>
  <c r="J78" i="4"/>
  <c r="K78" i="4"/>
  <c r="L78" i="4"/>
  <c r="M78" i="4"/>
  <c r="N78" i="4"/>
  <c r="O78" i="4"/>
  <c r="P78" i="4"/>
  <c r="F67" i="4"/>
  <c r="G67" i="4"/>
  <c r="H67" i="4"/>
  <c r="I67" i="4"/>
  <c r="J67" i="4"/>
  <c r="K67" i="4"/>
  <c r="L67" i="4"/>
  <c r="M67" i="4"/>
  <c r="N67" i="4"/>
  <c r="O67" i="4"/>
  <c r="P67" i="4"/>
  <c r="E67" i="4"/>
  <c r="F63" i="4"/>
  <c r="G63" i="4"/>
  <c r="H63" i="4"/>
  <c r="I63" i="4"/>
  <c r="J63" i="4"/>
  <c r="K63" i="4"/>
  <c r="L63" i="4"/>
  <c r="M63" i="4"/>
  <c r="N63" i="4"/>
  <c r="O63" i="4"/>
  <c r="P63" i="4"/>
  <c r="E63" i="4"/>
  <c r="F61" i="4"/>
  <c r="G61" i="4"/>
  <c r="H61" i="4"/>
  <c r="I61" i="4"/>
  <c r="J61" i="4"/>
  <c r="K61" i="4"/>
  <c r="L61" i="4"/>
  <c r="M61" i="4"/>
  <c r="N61" i="4"/>
  <c r="O61" i="4"/>
  <c r="P61" i="4"/>
  <c r="E61" i="4"/>
  <c r="F8" i="4"/>
  <c r="G8" i="4"/>
  <c r="H8" i="4"/>
  <c r="I8" i="4"/>
  <c r="J8" i="4"/>
  <c r="K8" i="4"/>
  <c r="L8" i="4"/>
  <c r="M8" i="4"/>
  <c r="N8" i="4"/>
  <c r="O8" i="4"/>
  <c r="P8" i="4"/>
  <c r="Q8" i="4"/>
  <c r="F42" i="4"/>
  <c r="G42" i="4"/>
  <c r="H42" i="4"/>
  <c r="I42" i="4"/>
  <c r="J42" i="4"/>
  <c r="K42" i="4"/>
  <c r="L42" i="4"/>
  <c r="M42" i="4"/>
  <c r="N42" i="4"/>
  <c r="O42" i="4"/>
  <c r="P42" i="4"/>
  <c r="E42" i="4"/>
  <c r="F40" i="4"/>
  <c r="G40" i="4"/>
  <c r="H40" i="4"/>
  <c r="I40" i="4"/>
  <c r="J40" i="4"/>
  <c r="K40" i="4"/>
  <c r="L40" i="4"/>
  <c r="M40" i="4"/>
  <c r="N40" i="4"/>
  <c r="O40" i="4"/>
  <c r="P40" i="4"/>
  <c r="Q40" i="4"/>
  <c r="E40" i="4"/>
  <c r="F37" i="4"/>
  <c r="G37" i="4"/>
  <c r="H37" i="4"/>
  <c r="I37" i="4"/>
  <c r="J37" i="4"/>
  <c r="K37" i="4"/>
  <c r="L37" i="4"/>
  <c r="M37" i="4"/>
  <c r="N37" i="4"/>
  <c r="O37" i="4"/>
  <c r="P37" i="4"/>
  <c r="Q37" i="4"/>
  <c r="E37" i="4"/>
  <c r="E23" i="4"/>
  <c r="E8" i="4"/>
  <c r="Q46" i="4" l="1"/>
  <c r="Y34" i="4"/>
  <c r="Y23" i="4"/>
  <c r="M7" i="4"/>
  <c r="O7" i="4"/>
  <c r="N7" i="4"/>
  <c r="L7" i="4"/>
  <c r="V117" i="4"/>
  <c r="Y8" i="4"/>
  <c r="Y113" i="4"/>
  <c r="V130" i="4"/>
  <c r="V136" i="4"/>
  <c r="Y144" i="4"/>
  <c r="Y156" i="4"/>
  <c r="V158" i="4"/>
  <c r="V164" i="4"/>
  <c r="V172" i="4"/>
  <c r="V183" i="4"/>
  <c r="Y184" i="4"/>
  <c r="V224" i="4"/>
  <c r="V83" i="4"/>
  <c r="Y116" i="4"/>
  <c r="Y118" i="4"/>
  <c r="Y97" i="4"/>
  <c r="Y37" i="4"/>
  <c r="Y40" i="4"/>
  <c r="Y42" i="4"/>
  <c r="Y61" i="4"/>
  <c r="Y63" i="4"/>
  <c r="Y67" i="4"/>
  <c r="H83" i="4"/>
  <c r="V112" i="4"/>
  <c r="Y131" i="4"/>
  <c r="Y137" i="4"/>
  <c r="V143" i="4"/>
  <c r="V155" i="4"/>
  <c r="Y159" i="4"/>
  <c r="Y165" i="4"/>
  <c r="Y173" i="4"/>
  <c r="V33" i="4"/>
  <c r="Y78" i="4"/>
  <c r="Y90" i="4"/>
  <c r="M83" i="4"/>
  <c r="O83" i="4"/>
  <c r="L83" i="4"/>
  <c r="V99" i="4"/>
  <c r="Y84" i="4"/>
  <c r="V22" i="4"/>
  <c r="J83" i="4"/>
  <c r="V77" i="4"/>
  <c r="V58" i="4"/>
  <c r="V41" i="4"/>
  <c r="V39" i="4"/>
  <c r="V7" i="4"/>
  <c r="V89" i="4"/>
  <c r="K83" i="4"/>
  <c r="G83" i="4"/>
  <c r="P83" i="4"/>
  <c r="I83" i="4"/>
  <c r="F83" i="4"/>
  <c r="V66" i="4"/>
  <c r="V60" i="4"/>
  <c r="V35" i="4"/>
  <c r="N83" i="4"/>
  <c r="Y100" i="4"/>
  <c r="Q83" i="4"/>
  <c r="E83" i="4"/>
  <c r="H52" i="2"/>
  <c r="I52" i="2"/>
  <c r="J52" i="2"/>
  <c r="K52" i="2"/>
  <c r="L52" i="2"/>
  <c r="M52" i="2"/>
  <c r="N52" i="2"/>
  <c r="O52" i="2"/>
  <c r="P52" i="2"/>
  <c r="Q52" i="2"/>
  <c r="H18" i="2"/>
  <c r="I18" i="2"/>
  <c r="J18" i="2"/>
  <c r="K18" i="2"/>
  <c r="L18" i="2"/>
  <c r="M18" i="2"/>
  <c r="N18" i="2"/>
  <c r="O18" i="2"/>
  <c r="P18" i="2"/>
  <c r="Q18" i="2"/>
  <c r="F52" i="2"/>
  <c r="G52" i="2"/>
  <c r="E52" i="2"/>
  <c r="F44" i="2"/>
  <c r="G44" i="2"/>
  <c r="H44" i="2"/>
  <c r="I44" i="2"/>
  <c r="J44" i="2"/>
  <c r="K44" i="2"/>
  <c r="L44" i="2"/>
  <c r="M44" i="2"/>
  <c r="N44" i="2"/>
  <c r="O44" i="2"/>
  <c r="P44" i="2"/>
  <c r="Q44" i="2"/>
  <c r="E44" i="2"/>
  <c r="F38" i="2"/>
  <c r="G38" i="2"/>
  <c r="H38" i="2"/>
  <c r="I38" i="2"/>
  <c r="J38" i="2"/>
  <c r="K38" i="2"/>
  <c r="L38" i="2"/>
  <c r="M38" i="2"/>
  <c r="N38" i="2"/>
  <c r="O38" i="2"/>
  <c r="P38" i="2"/>
  <c r="Q38" i="2"/>
  <c r="E38" i="2"/>
  <c r="G36" i="2"/>
  <c r="F36" i="2"/>
  <c r="E36" i="2"/>
  <c r="I36" i="2"/>
  <c r="J36" i="2"/>
  <c r="K36" i="2"/>
  <c r="L36" i="2"/>
  <c r="M36" i="2"/>
  <c r="N36" i="2"/>
  <c r="O36" i="2"/>
  <c r="P36" i="2"/>
  <c r="Q36" i="2"/>
  <c r="H36" i="2"/>
  <c r="V129" i="4" l="1"/>
  <c r="Y130" i="4"/>
  <c r="E77" i="4"/>
  <c r="Y83" i="4"/>
  <c r="Q77" i="4"/>
  <c r="R18" i="2" l="1"/>
  <c r="G18" i="2"/>
  <c r="F18" i="2"/>
  <c r="E18" i="2"/>
  <c r="R15" i="2"/>
  <c r="Q15" i="2"/>
  <c r="P15" i="2"/>
  <c r="O15" i="2"/>
  <c r="N15" i="2"/>
  <c r="M15" i="2"/>
  <c r="L15" i="2"/>
  <c r="K15" i="2"/>
  <c r="J15" i="2"/>
  <c r="I15" i="2"/>
  <c r="H15" i="2"/>
  <c r="G15" i="2"/>
  <c r="F15" i="2"/>
  <c r="E15" i="2"/>
  <c r="R12" i="2"/>
  <c r="Q12" i="2"/>
  <c r="P12" i="2"/>
  <c r="O12" i="2"/>
  <c r="N12" i="2"/>
  <c r="M12" i="2"/>
  <c r="L12" i="2"/>
  <c r="K12" i="2"/>
  <c r="J12" i="2"/>
  <c r="I12" i="2"/>
  <c r="H12" i="2"/>
  <c r="G12" i="2"/>
  <c r="F12" i="2"/>
  <c r="E12" i="2"/>
  <c r="R9" i="2"/>
  <c r="Q9" i="2"/>
  <c r="P9" i="2"/>
  <c r="O9" i="2"/>
  <c r="N9" i="2"/>
  <c r="M9" i="2"/>
  <c r="L9" i="2"/>
  <c r="K9" i="2"/>
  <c r="J9" i="2"/>
  <c r="I9" i="2"/>
  <c r="H9" i="2"/>
  <c r="G9" i="2"/>
  <c r="F9" i="2"/>
  <c r="E9" i="2"/>
  <c r="R7" i="2"/>
  <c r="Q7" i="2"/>
  <c r="P7" i="2"/>
  <c r="O7" i="2"/>
  <c r="N7" i="2"/>
  <c r="M7" i="2"/>
  <c r="L7" i="2"/>
  <c r="K7" i="2"/>
  <c r="J7" i="2"/>
  <c r="I7" i="2"/>
  <c r="H7" i="2"/>
  <c r="G7" i="2"/>
  <c r="F7" i="2"/>
  <c r="E7" i="2"/>
  <c r="R5" i="2"/>
  <c r="Q5" i="2"/>
  <c r="P5" i="2"/>
  <c r="O5" i="2"/>
  <c r="N5" i="2"/>
  <c r="M5" i="2"/>
  <c r="L5" i="2"/>
  <c r="K5" i="2"/>
  <c r="J5" i="2"/>
  <c r="I5" i="2"/>
  <c r="H5" i="2"/>
  <c r="G5" i="2"/>
  <c r="F5" i="2"/>
  <c r="E5" i="2"/>
  <c r="M4" i="2" l="1"/>
  <c r="M3" i="2" s="1"/>
  <c r="K4" i="2"/>
  <c r="G4" i="2"/>
  <c r="Q4" i="2"/>
  <c r="Q3" i="2" s="1"/>
  <c r="E4" i="2"/>
  <c r="E3" i="2" s="1"/>
  <c r="N4" i="2"/>
  <c r="N3" i="2"/>
  <c r="G3" i="2"/>
  <c r="K3" i="2"/>
  <c r="J4" i="2"/>
  <c r="J3" i="2" s="1"/>
  <c r="L4" i="2"/>
  <c r="L3" i="2" s="1"/>
  <c r="H4" i="2"/>
  <c r="H3" i="2" s="1"/>
  <c r="F4" i="2"/>
  <c r="F3" i="2" s="1"/>
  <c r="R4" i="2"/>
  <c r="R3" i="2" s="1"/>
  <c r="O4" i="2"/>
  <c r="O3" i="2" s="1"/>
  <c r="P4" i="2"/>
  <c r="P3" i="2" s="1"/>
  <c r="I4" i="2"/>
  <c r="I3" i="2" s="1"/>
  <c r="F47" i="4" l="1"/>
  <c r="F46" i="4" s="1"/>
  <c r="G47" i="4"/>
  <c r="H47" i="4"/>
  <c r="I47" i="4"/>
  <c r="J47" i="4"/>
  <c r="K47" i="4"/>
  <c r="K46" i="4" s="1"/>
  <c r="L47" i="4"/>
  <c r="L46" i="4" s="1"/>
  <c r="M47" i="4"/>
  <c r="M46" i="4" s="1"/>
  <c r="N47" i="4"/>
  <c r="N46" i="4" s="1"/>
  <c r="O47" i="4"/>
  <c r="O46" i="4" s="1"/>
  <c r="P47" i="4"/>
  <c r="Y47" i="4" l="1"/>
  <c r="P46" i="4"/>
  <c r="Y46" i="4" s="1"/>
  <c r="V46" i="4"/>
  <c r="Q7" i="4"/>
  <c r="N77" i="4"/>
  <c r="M77" i="4"/>
  <c r="I77" i="4"/>
  <c r="J77" i="4"/>
  <c r="L77" i="4"/>
  <c r="H77" i="4"/>
  <c r="K77" i="4"/>
  <c r="G77" i="4"/>
  <c r="P77" i="4"/>
  <c r="Y77" i="4" s="1"/>
  <c r="O77" i="4"/>
  <c r="Y7" i="4"/>
  <c r="P7" i="4"/>
  <c r="V45" i="4" l="1"/>
  <c r="V6" i="4"/>
  <c r="F77" i="4"/>
  <c r="V73" i="4" s="1"/>
  <c r="V82" i="4"/>
  <c r="Y6" i="4" l="1"/>
</calcChain>
</file>

<file path=xl/sharedStrings.xml><?xml version="1.0" encoding="utf-8"?>
<sst xmlns="http://schemas.openxmlformats.org/spreadsheetml/2006/main" count="2342" uniqueCount="499">
  <si>
    <t>x</t>
  </si>
  <si>
    <t>A</t>
  </si>
  <si>
    <t>TỔNG CỘNG</t>
  </si>
  <si>
    <t>Mức, phí, lệ phí (VNĐ)</t>
  </si>
  <si>
    <t>Không thu phí</t>
  </si>
  <si>
    <t>Thành phố, Sở, ngành uỷ quyền</t>
  </si>
  <si>
    <t>Sở/
TP</t>
  </si>
  <si>
    <t>Cùng cấp</t>
  </si>
  <si>
    <t>Trực tuyến toàn trình</t>
  </si>
  <si>
    <t>Trực tuyến một phần</t>
  </si>
  <si>
    <t>Cung cấp thông tin trực tuyến</t>
  </si>
  <si>
    <t>Thẩm quyền phòng chuyên môn</t>
  </si>
  <si>
    <t>Tổng số</t>
  </si>
  <si>
    <t xml:space="preserve">Ghi chú 
</t>
  </si>
  <si>
    <t>Mức thu phí, lệ phí</t>
  </si>
  <si>
    <t>TTHC được uỷ quyền</t>
  </si>
  <si>
    <t>Liên thông</t>
  </si>
  <si>
    <t>Mức độ</t>
  </si>
  <si>
    <t>Tổng số TTHC thuộc thẩm quyền giải quyết</t>
  </si>
  <si>
    <t>Quyết định phê duyệt quy trình nội bộ giải quyết TTHC của Thành phố</t>
  </si>
  <si>
    <t>Quyết định công bố của UBND thành phố Hà Nội (của Bộ)</t>
  </si>
  <si>
    <t>Đơn vị/Lĩnh vực/ 
tên thủ tục hành chính</t>
  </si>
  <si>
    <t>TT</t>
  </si>
  <si>
    <t>Thẩm quyền UBND xã</t>
  </si>
  <si>
    <t>I</t>
  </si>
  <si>
    <t>947/QĐ-TTPVHCC ngày 27/6/2025</t>
  </si>
  <si>
    <t>LĨNH VỰC NỘI VỤ</t>
  </si>
  <si>
    <t>QUẢN LÝ NHÀ NƯỚC VỀ QUỸ HỘI</t>
  </si>
  <si>
    <t>Hợp nhất, sáp nhập, chia, tách quỹ</t>
  </si>
  <si>
    <t>963/QĐ-TTPVHCC ngày 27/6/2025</t>
  </si>
  <si>
    <t>Hội tự giải thể</t>
  </si>
  <si>
    <t>Quỹ tự giải thể</t>
  </si>
  <si>
    <t>Thành lập hội</t>
  </si>
  <si>
    <t>Công nhận điều lệ (sửa đổi, bổ sung) quỹ; đổi tên quỹ</t>
  </si>
  <si>
    <t>Cho phép quỹ hoạt động trở lại sau khi bị tạm đình chỉ hoạt động</t>
  </si>
  <si>
    <t>Cấp giấy phép thành lập và công nhận điều lệ quỹ</t>
  </si>
  <si>
    <t>Hỗ trợ chi phí y tế và thu nhập thực tế bị mất hoặc giảm sút cho người đang trực tiếp tham gia hoạt động chữ thập đỏ bị tai nạn dẫn đến thiệt hại về sức khỏe</t>
  </si>
  <si>
    <t>Cho phép hội hoạt động trở lại sau khi bị đình chỉ có thời hạn</t>
  </si>
  <si>
    <t>Báo cáo tổ chức đại hội thành lập, đại hội nhiệm kỳ, đại hội bất thường của hội</t>
  </si>
  <si>
    <t>Thông báo kết quả đại hội và phê duyệt đổi tên hội, phê duyệt điều lệ hội</t>
  </si>
  <si>
    <t>Công nhận ban vận động thành lập hội</t>
  </si>
  <si>
    <t>Chia, tách; sáp nhập; hợp nhất hội</t>
  </si>
  <si>
    <t>QUẢN LÝ LAO ĐỘNG NGOÀI NƯỚC</t>
  </si>
  <si>
    <t>LĨNH VỰC BẢO TRỢ XÃ HỘI</t>
  </si>
  <si>
    <t>Thực hiện, điều chỉnh, thôi hưởng trợ cấp xã hội hàng tháng, hỗ trợ kinh phí chăm sóc, nuôi dưỡng hàng tháng</t>
  </si>
  <si>
    <t>954/QĐ-TTPVHCC ngày 27/6/2025</t>
  </si>
  <si>
    <t>Đổi, cấp lại Giấy xác nhận khuyết tật</t>
  </si>
  <si>
    <t>626/QĐ-TTPVHCC ngày 17/04/2025</t>
  </si>
  <si>
    <t>Xác định, xác định lại mức độ khuyết tật và cấp Giấy xác nhận khuyết tật</t>
  </si>
  <si>
    <t>Đăng ký hoạt động đối với cơ sở trợ giúp xã hội dưới 10 đối tượng có hoàn cảnh khó khăn</t>
  </si>
  <si>
    <t>Hỗ trợ học văn hóa, học nghề, trợ cấp khó khăn ban đầu cho nạn nhân</t>
  </si>
  <si>
    <t>Hỗ trợ chi phí mai táng cho đối tượng bảo trợ xã hội</t>
  </si>
  <si>
    <t>Tiếp nhận đối tượng cần bảo vệ khẩn cấp vào cơ sở trợ giúp xã hội</t>
  </si>
  <si>
    <t>PHÁT THANH, TRUYỀN HÌNH VÀ THÔNG TIN ĐIỆN TỬ</t>
  </si>
  <si>
    <t>Thủ tục sửa đổi, bổ sung giấy chứng nhận đủ điều kiện hoạt động điểm cung cấp dịch vụ trò chơi điện tử công cộng</t>
  </si>
  <si>
    <t>959/QĐ-TTPVHCC ngày 27/6/2025</t>
  </si>
  <si>
    <t>Thủ tục gia hạn giấy chứng nhận đủ điều kiện hoạt động điểm cung cấp dịch vụ trò chơi điện tử công cộng</t>
  </si>
  <si>
    <t>Thủ tục cấp lại giấy chứng nhận đủ điều kiện hoạt động điểm cung cấp dịch vụ trò chơi điện tử công cộng</t>
  </si>
  <si>
    <t>Thủ tục cấp giấy chứng nhận đủ điều kiện hoạt động điểm cung cấp dịch vụ trò chơi điện tử công cộng</t>
  </si>
  <si>
    <t>VĂN HÓA, GIA ĐÌNH, THỂ THAO</t>
  </si>
  <si>
    <t>Thủ tục tiếp nhận hồ sơ đăng ký lễ hội quy mô cấp xã</t>
  </si>
  <si>
    <t>Thủ tục hủy bỏ Quyết định cấm tiếp xúc theo đơn đề nghị</t>
  </si>
  <si>
    <t>558/QĐ-TTPVHCC ngày 31/3/2025</t>
  </si>
  <si>
    <t>Thủ tục thông báo tổ chức lễ hội cấp xã</t>
  </si>
  <si>
    <t>LĨNH VỰC GIÁO DỤC- ĐÀO TẠO</t>
  </si>
  <si>
    <t>Thành lập hoặc cho phép thành lập cơ sở giáo dục mầm non độc lập</t>
  </si>
  <si>
    <t>Cho phép cơ sở giáo dục khác thực hiện chương trình giáo dục phổ thông cấp tiểu học</t>
  </si>
  <si>
    <t>Cho phép trung tâm học tập cộng đồng hoạt động trở lại</t>
  </si>
  <si>
    <t>Thành lập hoặc cho phép thành lập trung tâm học tập cộng đồng</t>
  </si>
  <si>
    <t>Giải thể cơ sở giáo dục mầm non độc lập (theo đề nghị của tổ chức, cá nhân thành lập trường)</t>
  </si>
  <si>
    <t>Sáp nhập, chia, tách cơ sở giáo dục mầm non độc lập</t>
  </si>
  <si>
    <t>Cho phép cơ sở giáo dục mầm non độc lập hoạt động trở lại</t>
  </si>
  <si>
    <t>Thành lập hoặc cho phép thành lập trường tiểu học</t>
  </si>
  <si>
    <t>Thành lập hoặc cho phép thành lập trường mẫu giáo, trường mầm non, nhà trẻ</t>
  </si>
  <si>
    <t>Thành lập lớp dành cho người khuyết tật trong trường mầm non, trường tiểu học, trường trung học cơ sở và trung tâm giáo dục thường xuyên, trung tâm giáo dục nghề nghiệp - giáo dục thường xuyên thực hiện các chương trình xóa mù chữ và chương trình giáo dục thường xuyên cấp trung học cơ sở</t>
  </si>
  <si>
    <t>Giải thể trung tâm học tập cộng đồng (theo đề nghị của tổ chức, cá nhân thành lập trung tâm)</t>
  </si>
  <si>
    <t>Cấp chính sách nội trú cho học sinh, sinh viên tham gia chương trình đào tạo trình độ cao đẳng, trung cấp tại các cơ sở giáo dục nghề nghiệp công lập trực thuộc xã</t>
  </si>
  <si>
    <t>Tiếp nhận học sinh trung học cơ sở người nước ngoài</t>
  </si>
  <si>
    <t>Tiếp nhận học sinh trung học cơ sở Việt Nam về nước</t>
  </si>
  <si>
    <t>Tuyển sinh trung học cơ sở</t>
  </si>
  <si>
    <t>Hỗ trợ học tập đối với trẻ mẫu giáo, học sinh tiểu học, học sinh trung học cơ sở, sinh viên các dân tộc thiểu số rất ít người</t>
  </si>
  <si>
    <t>Chuyển trường đối với học sinh tiểu học</t>
  </si>
  <si>
    <t>Trợ cấp đối với trẻ em mầm non là con công nhân, người lao động làm việc tại khu công nghiệp</t>
  </si>
  <si>
    <t>Hỗ trợ đối với giáo viên mầm non làm việc tại cơ sở giáo dục mầm non dân lập, tư thục ở địa bàn có khu công nghiệp</t>
  </si>
  <si>
    <t>Hỗ trợ ăn trưa đối với trẻ em mẫu giáo</t>
  </si>
  <si>
    <t>Sáp nhập, chia, tách trường tiểu học</t>
  </si>
  <si>
    <t>Cho phép trường tiểu học hoạt động giáo dục trở lại</t>
  </si>
  <si>
    <t>Cho phép trường tiểu học hoạt động giáo dục</t>
  </si>
  <si>
    <t>Xét duyệt trẻ em nhà trẻ bán trú hỗ trợ kinh phí, hỗ trợ gạo</t>
  </si>
  <si>
    <t>Xét duyệt học sinh bán trú, học viên bán trú hỗ trợ kinh phí, hỗ trợ gạo</t>
  </si>
  <si>
    <t>PHÒNG, CHỐNG TỆ NẠN XÃ HỘI</t>
  </si>
  <si>
    <t>Giải quyết chế độ mai táng phí đối với cựu chiến binh</t>
  </si>
  <si>
    <t>Cấp giấy xác nhận thân nhân của người có công</t>
  </si>
  <si>
    <t>Thăm viếng mộ liệt sĩ.</t>
  </si>
  <si>
    <t>Di chuyển hài cốt liệt sĩ đang an táng tại nghĩa trang liệt sĩ đi nơi khác theo nguyện vọng của đại diện thân nhân hoặc người hưởng trợ cấp thờ cúng liệt sĩ</t>
  </si>
  <si>
    <t>Bổ sung tình hình thân nhân trong hồ sơ liệt sĩ.</t>
  </si>
  <si>
    <t>Hưởng trợ cấp khi người có công đang hưởng trợ cấp ưu đãi từ trần</t>
  </si>
  <si>
    <t>Giải quyết chế độ hỗ trợ để theo học đến trình độ đại học tại các cơ sở giáo dục thuộc hệ thống giáo dục quốc dân</t>
  </si>
  <si>
    <t>Giải quyết chế độ người có công giúp đỡ cách mạng.</t>
  </si>
  <si>
    <t>Giải quyết chế độ người hoạt động kháng chiến giải phóng dân tộc, bảo vệ tổ quốc và làm nghĩa vụ quốc tế</t>
  </si>
  <si>
    <t>Công nhận và giải quyết chế độ người hoạt động cách mạng, kháng chiến, bảo vệ tổ quốc, làm nghĩa vụ quốc tế bị địch bắt tù, đày</t>
  </si>
  <si>
    <t>Công nhận và giải quyết chế độ con đẻ của người hoạt động kháng chiến bị nhiễm chất độc hóa học</t>
  </si>
  <si>
    <t>Công nhận và giải quyết chế độ ưu đãi người hoạt động kháng chiến bị nhiễm chất độc hóa học</t>
  </si>
  <si>
    <t>Công nhận và giải quyết chế độ ưu đãi người hoạt động cách mạng.</t>
  </si>
  <si>
    <t>Cấp bổ sung hoặc cấp lại giấy chứng nhận người có công do ngành Lao động - Thương binh và Xã hội quản lý và giấy chứng nhận thân nhân liệt sĩ</t>
  </si>
  <si>
    <t>Cấp tiền mua phương tiện trợ giúp, dụng cụ chỉnh hình, phương tiện, thiết bị phục hồi chức năng đối với trường hợp đang sống tại gia đình hoặc đang được nuôi dưỡng tập trung tại các cơ sở nuôi dưỡng, điều dưỡng do địa phương quản lý</t>
  </si>
  <si>
    <t>Công nhận đối với người bị thương trong chiến tranh không thuộc quân đội, công an</t>
  </si>
  <si>
    <t>Giải quyết chế độ mai táng phí đối với thanh niên xung phong thời kỳ chống Pháp</t>
  </si>
  <si>
    <t>Giải quyết chế độ ưu đãi đối với Anh hùng lực lượng vũ trang nhân dân, Anh hùng lao động trong thời kỳ kháng chiến hiện không công tác trong quân đội, công an</t>
  </si>
  <si>
    <t>Giải quyết chế độ trợ cấp thờ cúng liệt sĩ.</t>
  </si>
  <si>
    <t>Giải quyết trợ cấp một lần đối với người có thành tích tham gia kháng chiến đã được tặng Bằng khen của Thủ tướng Chính phủ, Bằng khen của Chủ tịch Hội đồng Bộ trưởng hoặc Bằng khen của Bộ trưởng, Thủ trưởng cơ quan ngang bộ, Thủ trưởng cơ quan thuộc Chính phủ, Bằng khen của Chủ tịch Ủy ban nhân dân tỉnh, thành phố trực thuộc Trung ương</t>
  </si>
  <si>
    <t>Giải quyết chế độ trợ cấp một lần đối với người được cử làm chuyên gia sang giúp Lào, Căm-pu-chi-a</t>
  </si>
  <si>
    <t>Trợ cấp hàng tháng đối với thanh niên xung phong đã hoàn thành nhiệm vụ trong kháng chiến</t>
  </si>
  <si>
    <t>Trợ cấp một lần đối với thanh niên xung phong đã hoàn thành nhiệm vụ trong kháng chiến</t>
  </si>
  <si>
    <t>Tiếp nhận đối tượng bảo trợ xã hội có hoàn cảnh đặc biệt khó khăn vào cơ sở trợ giúp xã hội</t>
  </si>
  <si>
    <t>Tổ chức phát động học tập tấm gương trong phạm vi cả nước đối với trường hợp hy sinh, bị thương quy định tại điểm k khoản 1 Điều 14 và điểm k khoản 1 Điều 23 Pháp lệnh</t>
  </si>
  <si>
    <t>Xác nhận và giải quyết chế độ ưu đãi người có công với cách mạng và thân nhân</t>
  </si>
  <si>
    <t>Giải quyết chế độ đối với quân nhân, cán bộ đi chiến trường B,C,K trong thời kỳ chống Mỹ cứu nước không có thân nhân phải trực tiếp nuôi dưỡng và quân nhân, cán bộ được đảng cử ở lại miền nam hoạt động sau hiệp định Giơnevơ năm 1954 đối với cán bộ dân, chính, đảng thuộc diện Trung ương quản lý</t>
  </si>
  <si>
    <t>Tiếp nhận người có công vào cơ sở nuôi dưỡng, điều dưỡng người có công do Bộ Nội vụ quản lý</t>
  </si>
  <si>
    <t>Cấp Bằng “Tổ quốc ghi công” đối với người hy sinh hoặc mất tích trong chiến tranh</t>
  </si>
  <si>
    <t>Cấp lại Bằng “Tổ quốc ghi công”</t>
  </si>
  <si>
    <t>Cấp đổi Bằng “Tổ quốc ghi công”</t>
  </si>
  <si>
    <t>Cấp Bằng “Tổ quốc ghi công” đối với người hy sinh thuộc các trường hợp quy định tại Điều 14 Pháp lệnh nhưng chưa được cấp Bằng “Tổ quốc ghi công” mà thân nhân đã được giải quyết chế độ ưu đãi từ ngày 01 tháng 01 năm 1995 đến ngày 30 tháng 9 năm 2006</t>
  </si>
  <si>
    <t>Cấp Bằng “Tổ quốc ghi công” đối với người hy sinh nhưng chưa được cấp Bằng “Tổ quốc ghi công” mà thân nhân đã được giải quyết chế độ ưu đãi từ ngày 31 tháng 12 năm 1994 trở về trước</t>
  </si>
  <si>
    <t>Cấp Bằng “Tổ quốc ghi công”</t>
  </si>
  <si>
    <t>579/QĐ-TTPVHCC ngày 04/4/2025</t>
  </si>
  <si>
    <t>Xét hưởng chính sách hỗ trợ cho đối tượng sinh con đúng chính sách dân số.</t>
  </si>
  <si>
    <t xml:space="preserve">Y DƯỢC </t>
  </si>
  <si>
    <t>Công bố đáp ứng tiêu chuẩn chế biến, bào chế thuốc cổ truyền đối với cơ sở khám bệnh, chữa bệnh bằng y học cổ truyền trực thuộc quản lý của Sở Y tế</t>
  </si>
  <si>
    <t>Công bố cơ sở đủ điều kiện sản xuất chế phẩm diệt côn trùng, diệt khuẩn dùng trong lĩnh vực gia dụng và y tế</t>
  </si>
  <si>
    <t>Công bố cơ sở đủ điều kiện cung cấp dịch vụ diệt côn trùng, diệt khuẩn trong lĩnh vực gia dụng và y tế bằng chế phẩm</t>
  </si>
  <si>
    <t>TRẺ EM</t>
  </si>
  <si>
    <t>Chuyển trẻ em đang được chăm sóc thay thế tại cơ sở trợ giúp xã hội đến cá nhân, gia đình nhận chăm sóc thay thế</t>
  </si>
  <si>
    <t>Thông báo nhận chăm sóc thay thế cho trẻ em đối với cá nhân, người đại diện gia đình nhận chăm sóc thay thế là người thân thích của trẻ em</t>
  </si>
  <si>
    <t>Đăng ký nhận chăm sóc thay thế cho trẻ em đối với cá nhân, người đại diện gia đình nhận chăm sóc thay thế không phải là người thân thích của trẻ em</t>
  </si>
  <si>
    <t>Phê duyệt kế hoạch hỗ trợ, can thiệp đối với trẻ em bị xâm hại hoặc có nguy cơ bị bạo lực, bóc lột, bỏ rơi và trẻ em có hoàn cảnh đặc biệt</t>
  </si>
  <si>
    <t>300.000đ/hồ sơ</t>
  </si>
  <si>
    <t>Thông tư 59/2023/TT-BTC ngày 30/8/2023</t>
  </si>
  <si>
    <t>II</t>
  </si>
  <si>
    <t>III</t>
  </si>
  <si>
    <t>IV</t>
  </si>
  <si>
    <t>V</t>
  </si>
  <si>
    <t>VI</t>
  </si>
  <si>
    <t>B</t>
  </si>
  <si>
    <t>C</t>
  </si>
  <si>
    <t>I.1</t>
  </si>
  <si>
    <t>I.2</t>
  </si>
  <si>
    <t>I.3</t>
  </si>
  <si>
    <t>II.1</t>
  </si>
  <si>
    <t>II.2</t>
  </si>
  <si>
    <t>II.3</t>
  </si>
  <si>
    <t xml:space="preserve">Thực hiện, điều chỉnh, thôi hưởng trợ cấp hưu trí xã hội </t>
  </si>
  <si>
    <t>1051/QĐ-TTPVHCC ngày 10/7/2025</t>
  </si>
  <si>
    <t>Nhận lại tiền ký quỹ của doanh nghiệp đưa người lao động đi đào tạo, nâng cao trình độ, kỹ năng nghề ở nước ngoài (hợp đồng dưới 90 ngày)</t>
  </si>
  <si>
    <t>Đăng ký hợp đồng nhận lao động thực tập dưới 90 ngày</t>
  </si>
  <si>
    <t>1031/QĐ-TTPVHCC ngày 04/7/2025</t>
  </si>
  <si>
    <t>Thủ tục đăng ký thay đổi người đại diện của nhóm sinh hoạt tôn giáo tập trung</t>
  </si>
  <si>
    <t xml:space="preserve">Thủ tục đăng ký hoạt động tín ngưỡng </t>
  </si>
  <si>
    <t>Thủ tục đăng ký bổ sung hoạt động tín ngưỡng</t>
  </si>
  <si>
    <t>Thủ tục đề nghị thay đổi địa điểm sinh hoạt tôn giáo tập trung trong địa bàn một xã</t>
  </si>
  <si>
    <t xml:space="preserve">Thủ tục đề nghị tổ chức đại hội của tổ chức tôn giáo, tổ chức tôn giáo trực thuộc, tổ chức được cấp chứng nhận đăng ký hoạt động tôn giáo có địa bàn hoạt động ở một xã </t>
  </si>
  <si>
    <t>Thủ tục đề nghị tổ chức cuộc lễ ngoài giờ cơ sở tôn giáo, địa điểm hợp pháo đã đăng ký có quy mô tổ chức ở một xã</t>
  </si>
  <si>
    <t>Thủ tục đề nghị thay đổi địa điểm sinh hoạt tôn giáo tập trung đến địa bàn xã khác</t>
  </si>
  <si>
    <t>Thủ tục đăng ký sinh hoạt tôn giáo tập trung</t>
  </si>
  <si>
    <t>Chấm dứt việc chăm sóc thay thế cho trẻ em</t>
  </si>
  <si>
    <t>Áp dụng các biện pháp can thiệp khẩn cấp hoặc tạm thời cách ly trẻ em khỏi môi trường hoặc người gây tổn hại cho trẻ em</t>
  </si>
  <si>
    <t>I.4</t>
  </si>
  <si>
    <t>I.5</t>
  </si>
  <si>
    <t>I.6</t>
  </si>
  <si>
    <t>Hỗ trợ chi phí mai táng đối với đối tượng hưởng trợ cấp hưu trí xã hội</t>
  </si>
  <si>
    <t>Liên thông Xã- Sở, thành phố- Cơ quan Trung ương</t>
  </si>
  <si>
    <t>Liên thông Xã- Sở, thành phố</t>
  </si>
  <si>
    <t>Tiếp nhận người có công vào cơ sở nuôi dưỡng, điều dưỡng người có công do Thành phố quản lý</t>
  </si>
  <si>
    <t>Thủ tục xét tặng danh hiệu vinh dự Nhà nước “Bà mẹ Việt Nam anh hùng”</t>
  </si>
  <si>
    <t>Xét truy tặng danh hiệu vinh dự nhà nước “Bà mẹ Việt Nam anh hùng"</t>
  </si>
  <si>
    <t>Giải quyết chế độ ưu đãi đối với trường hợp tặng hoặc truy tặng danh hiệu vinh dự Nhà nước “Bà mẹ Việt Nam anh hùng”</t>
  </si>
  <si>
    <t>Trợ giúp xã hội khẩn cấp về hỗ trợ chi phí điều trị người bị thương nặng ngoài nơi cư trú mà không có người thân thích chăm sóc</t>
  </si>
  <si>
    <t>626/QĐ-TTPVHCC ngày 17/4/2025</t>
  </si>
  <si>
    <t>Thủ tục cấm tiếp xúc theo Quyết định của Chủ tịch Ủy ban nhân dân cấp xã  theo đề nghị của cơ quan, tổ chức cá nhân</t>
  </si>
  <si>
    <t>Thủ tục đề nghị giảng đạo ngoài địa bàn phụ trách, cơ sở tôn giáo, địa điểm hợp pháp đã đăng ký có quy mô tổ chức trong một xã</t>
  </si>
  <si>
    <t>Cho phép trường mẫu giáo, trường mầm non, nhà trẻ hoạt động giáo dục trở lại</t>
  </si>
  <si>
    <t>Cho phép trường mẫu giáo, trường mầm non, nhà trẻ hoạt động giáo dục</t>
  </si>
  <si>
    <t>Cấp chính sách nội trú cho học sinh, sinh viên tham gia chương trình đào tạo trình độ cao đẳng, trung cấp tại các cơ sở giáo dục nghề nghiệp tư thục hoặc cơ sở giáo dục có vốn đầu tư nước ngoài</t>
  </si>
  <si>
    <t>1062/QĐ-TTPVHCC ngày 12/7/2025</t>
  </si>
  <si>
    <t>1053/QĐ-TTPVHCC ngày 11/7/2025</t>
  </si>
  <si>
    <t>1064/QĐ-TTPVHCC ngày 14/7/2025</t>
  </si>
  <si>
    <t>Đăng ký nội quy lao động của doanh nghiệp</t>
  </si>
  <si>
    <t>1043/QĐ-TTPVHCC ngày 09/7/2025</t>
  </si>
  <si>
    <t>1082/QĐ-TTPVHCC ngày 18/7/2025</t>
  </si>
  <si>
    <t>THI ĐUA, KHEN THƯỞNG</t>
  </si>
  <si>
    <t>1169/QĐ-TTPVHCC ngày 12/8/2025</t>
  </si>
  <si>
    <t>Lĩnh vực giáo dục mầm non</t>
  </si>
  <si>
    <t>1168/QĐ-TTPVHCC ngày 12/8/2025</t>
  </si>
  <si>
    <t>Lĩnh vực giáo dục tiểu học</t>
  </si>
  <si>
    <t>III.1</t>
  </si>
  <si>
    <t>III.2</t>
  </si>
  <si>
    <t>Giải thể trường tiểu học(theo đề nghị của tổ chức, cá nhân thành lập trường tiểu học)</t>
  </si>
  <si>
    <t>III.3</t>
  </si>
  <si>
    <t>Lĩnh vực giáo dục trung học</t>
  </si>
  <si>
    <t>Chuyển trường đối với học sinh trung học cơ sở</t>
  </si>
  <si>
    <t xml:space="preserve">Tiếp nhận đối tượng học bổ túc trung học cơ sở </t>
  </si>
  <si>
    <t xml:space="preserve">Thuyên chuyển đối tượng học bổ túc trung học cơ sở </t>
  </si>
  <si>
    <t>Lĩnh vực giáo dục nghề nghiệp</t>
  </si>
  <si>
    <t>Lĩnh vực giáo dục thường xuyên</t>
  </si>
  <si>
    <t xml:space="preserve">Sáp nhập, chia tách trung tâm học tập cộng đồng </t>
  </si>
  <si>
    <t>Lĩnh vực giáo dục và đào tạo thuộc hệ thống giáo dục quốc dân</t>
  </si>
  <si>
    <t>Lĩnh vực cơ sở giáo dục khác</t>
  </si>
  <si>
    <t>1142/QĐ-TTPVHCC ngày 05/8/2025</t>
  </si>
  <si>
    <t>Sáp nhập, chia, tách trường mẫu giáo, trường mầm non, nhà trẻ</t>
  </si>
  <si>
    <t>Giải thể trường mẫu giáo, trường mầm non, nhà trẻ (theo đề nghị của tổ chức, cá nhân thành lập trường)</t>
  </si>
  <si>
    <t>Thành lập hoặc cho phép thành lập trường trung học cơ sở, trường phổ thông có nhiều cấp học có cấp học cao nhất là trung học cơ sở</t>
  </si>
  <si>
    <t xml:space="preserve">Cho phép trường trung học cơ sở, trường phổ thông có nhiều cấp học có cấp học cao nhất là trung học cơ sở hoạt động giáo dục </t>
  </si>
  <si>
    <t>Cho phép trường trung học cơ sở, trường phổ thông có nhiều cấp học có cấp học cao nhất là trung học cơ sở hoạt động giao dục trở lại</t>
  </si>
  <si>
    <t>Sáp nhập, chia, tách trường trung học cơ sở, trường phổ thông có nhiều cấp học có cấp học cao nhất là trung học cơ sở</t>
  </si>
  <si>
    <t>Giải thể trường trung học cơ sở, trường phổ thông có nhiều cấp học có cấp học cao nhất là trung học cơ sở (theo đề nghị của cá nhân, tổ chức thành lập trường)</t>
  </si>
  <si>
    <t>1186/QĐ-TTPVHCC ngày 16/8/2025</t>
  </si>
  <si>
    <t>Cấp giấy phép nhập khẩu xuất bản phẩm không kinh doanh</t>
  </si>
  <si>
    <t>1.000.000/hồ sơ</t>
  </si>
  <si>
    <t>Thủ tục thông báo nhập khẩu văn hóa phẩm (trừ di vật, cổ vật) không nhằm mục đích kinh doanh cấp tỉnh</t>
  </si>
  <si>
    <t>Lĩnh vực thể dục thể thao</t>
  </si>
  <si>
    <t>Thủ tục cấp giấy chứng nhận đủ điều kiện kinh doanh hoạt động thể thao đối với môn Võ cổ truyền, môn Vovinam</t>
  </si>
  <si>
    <t>Thủ tục cấp giấy chứng nhận đủ điều kiện kinh doanh hoạt động thể thao đối với môn Mô tô trên biển</t>
  </si>
  <si>
    <t>Thủ tục cấp giấy chứng nhận đủ điều kiện kinh doanh hoạt động thể thao đối với môn Patin</t>
  </si>
  <si>
    <t>Thủ tục cấp giấy chứng nhận đủ điều kiện kinh doanh hoạt động thể thao đối với môn Lặn biển thể thao giải trí</t>
  </si>
  <si>
    <t>Thủ tục cấp giấy chứng nhận đủ điều kiện kinh doanh hoạt động thể thao đối với môn Leo núi thể thao</t>
  </si>
  <si>
    <t>Thủ tục cấp giấy chứng nhận đủ điều kiện kinh doanh hoạt động thể thao đối với môn Taekwondo</t>
  </si>
  <si>
    <t>Thủ tục cấp giấy chứng nhận đủ điều kiện kinh doanh hoạt động thể thao đối với môn Karate</t>
  </si>
  <si>
    <t>Thủ tục cấp giấy chứng nhận đủ điều kiện kinh doanh hoạt động thể thao đối với môn Judo</t>
  </si>
  <si>
    <t>Thủ tục cấp giấy chứng nhận đủ điều kiện kinh doanh hoạt động thể thao đối với môn Wushu</t>
  </si>
  <si>
    <t>DÂN TỘC, TÍN NGƯỠNG, TÔN GIÁO</t>
  </si>
  <si>
    <t>Đưa ra khỏi danh sách và thay thế, bổ sung người có uy tín</t>
  </si>
  <si>
    <t>Trợ giúp xã hội khẩn cấp về hỗ trợ chi phí mai táng</t>
  </si>
  <si>
    <t>4003/QĐ-UBND ngày 02/8/2024</t>
  </si>
  <si>
    <t>Lĩnh vực Di sản văn hóa</t>
  </si>
  <si>
    <t>Thủ tục hưởng trợ cấp sinh hoạt hàng tháng đối với Nghệ nhân nhân dân, Nghệ nhân ưu tú</t>
  </si>
  <si>
    <t>Thủ tục thôi hưởng trợ cấp sinh hoạt hàng tháng, bảo hiểm y tế đối với Nghệ nhân nhân dân, Nghệ nhân ưu tú</t>
  </si>
  <si>
    <t>1259/QĐ-TTPVHCC ngày 08/09/2025</t>
  </si>
  <si>
    <t>1266/QĐ-TTPVHCC ngày 09/09/2025</t>
  </si>
  <si>
    <t>Mới ban hành</t>
  </si>
  <si>
    <t>1270/QĐ-TTPVHCC ngày 09/9/2025</t>
  </si>
  <si>
    <t>1231/QĐ-TTPVHCC ngày 29/8/2025</t>
  </si>
  <si>
    <t>1227/QĐ-TTPVHCC ngày 28/8/2025</t>
  </si>
  <si>
    <t>1211/QĐ-TTPVHCC ngày 22/8/2025</t>
  </si>
  <si>
    <t>II.4</t>
  </si>
  <si>
    <t>II.5</t>
  </si>
  <si>
    <t>LĨNH VỰC VĂN HÓA- XÃ HỘI</t>
  </si>
  <si>
    <t>LĨNH VỰC: NGƯỜI CÓ CÔNG</t>
  </si>
  <si>
    <t>DÂN SỐ, BÀ MẸ- TRẺ EM</t>
  </si>
  <si>
    <t>1395/QĐ-TTPVHCC ngày 02/10/2025</t>
  </si>
  <si>
    <t>Đề nghị hỗ trợ chi phí học tập trong cơ sở giáo dục mầm non công lập, cơ sở giáo dục phổ thông công lập, cơ sở giáo dục công lập thực hiện chương trình giáo dục phổ thông</t>
  </si>
  <si>
    <t>Đề nghị hỗ trợ chi phí học tập trong cơ sở giáo dục mầm non dân lập, tư thục; trường tiểu học tư thục, trường trung học cơ sở tư thục, cơ sở giáo dục thường xuyên tư thục, cơ sở giáo dục mầm non, trường tiểu học, trung học cơ sở trong các trường đại học, cao đẳng, viện nghiên cứu</t>
  </si>
  <si>
    <t>1403/QĐ-TTPVHCC ngày 07/10/2025</t>
  </si>
  <si>
    <t>Thủ tục hành chính được thay thế</t>
  </si>
  <si>
    <t>Liên thông Xã- Sở, thành phố
TTHC được Đơn giản hóa: giảm 0,5 ngày so với quy định</t>
  </si>
  <si>
    <t xml:space="preserve">Liên thông Xã- Sở, thành phố
</t>
  </si>
  <si>
    <t>5146/QĐ-UBND ngày 15/10/2025: TTHC được Đơn giản hóa: Giảm thời gian giải quyết 01 ngày</t>
  </si>
  <si>
    <t>Giải quyết chế độ mai táng phí đối với dân công hỏa tuyến tham gia kháng chiến chống Pháp, chống Mỹ, chiến tranh bảo vệ Tổ quốc và làm nhiệm vụ quốc tế.</t>
  </si>
  <si>
    <t>1559/QĐ-TTPVHCC ngày 10/11/2025</t>
  </si>
  <si>
    <t>Sửa đổi “Thời hạn giải quyết” và số thứ tự các bước thực hiện tại mục “Trình tự thực hiện”</t>
  </si>
  <si>
    <t>Thủ tục Cấp giấy phép đủ điều kiện kinh doanh dịch vụ karaoke (do UBND phường, xã cấp)</t>
  </si>
  <si>
    <t>Thủ tục Cấp giấy phép điều chỉnh Giấy phép kinh doanh dịch vụ karaoke (do UBND phường, xã cấp)</t>
  </si>
  <si>
    <t>1560/QĐ-TTPVHCC ngày 10/11/2025</t>
  </si>
  <si>
    <t>Từ 01 đến 03 phòng: 4.000.000 đồng/giấy;
Từ 04 đến 05 phòng: 6.000.000 đồng/giấy;
Từ 06 phòng trở lên: 12.000.000 đồng/giấy;</t>
  </si>
  <si>
    <t>Đối với trường hợp đã được cấp phép kinh doanh karaoke đề nghị tăng thêm phòng là 2.000.000đồng/phòng, nhưng tổng mức thu không quá 12.000.000 đồng/giấyphép/ lầnthẩmđịnh</t>
  </si>
  <si>
    <t>1573/QĐ-TTPVHCC ngày 13/11/2025</t>
  </si>
  <si>
    <t>1635/QĐ-TTPVHCC ngày 02/12/2025</t>
  </si>
  <si>
    <t>Sở nội vụ ủy quyền theo QĐ 3176/QĐ-SNV ngày 20/06/2025</t>
  </si>
  <si>
    <t>Nội dung ủy quyền</t>
  </si>
  <si>
    <t>Lĩnh vực báo chí, xuất bản, in và phát hành</t>
  </si>
  <si>
    <t>Sở Văn hóa thể thao theo QĐ 734 ngày 26/06/2025</t>
  </si>
  <si>
    <t>Sở Nội vụ ủy quyền theo QĐ QĐ 3176 ngày 20/06/2025</t>
  </si>
  <si>
    <t>LĨNH VỰC AN TOÀN VỆ SINH LAO ĐỘNG</t>
  </si>
  <si>
    <t>4515/QĐ-SNV ngày 02/12/2025</t>
  </si>
  <si>
    <t>Sở nội vụ ủy quyền theo QĐ 4515 ngày 02/12/2025</t>
  </si>
  <si>
    <t>Ủy quyền từ từ ngày 15/12/2025 đến 31/12/2025</t>
  </si>
  <si>
    <t>LĨNH VỰC Y TẾ</t>
  </si>
  <si>
    <t>Tổ chức lễ Hội</t>
  </si>
  <si>
    <t>IV.1</t>
  </si>
  <si>
    <t>IV.2</t>
  </si>
  <si>
    <t>IV.3</t>
  </si>
  <si>
    <t>IV.4</t>
  </si>
  <si>
    <t>IV.5</t>
  </si>
  <si>
    <t>IV.6</t>
  </si>
  <si>
    <t>IV.7</t>
  </si>
  <si>
    <t>TTHC liên thông điện tử về Cấp giấy
phép đủ điều kiện kinh doanh dịch vụ
Karaoke:
(1) Đăng ký thành lập hộ kinh doanh -(2) Cấp Giấy chứng nhận đủ điều kiện
về an ninh, trật tự - (3) Cấp Giấy phép
đủ điều kiện kinh doanh dịch vụ karaoke</t>
  </si>
  <si>
    <t>Đăng ký
thành lập hộ
kinh doanh:
Mức lệ phí cụ
thể do HĐND
quyết định;
Cấp Giấy chứng nhận đủ
điều kiện về an
ninh, trật tự:
300.000 đồng.
- Cấp Giấy
phép đủ điều
kiện kinh
doanh dịch vụ
karaoke:
1.000.000
đồng/phòng,
nhưng tổng
mức thu không
quá 6.000.000
đồng/Giấy
phép/lần thẩm
định</t>
  </si>
  <si>
    <t>Thủ tục cấp giấy chứng nhận lưu hành tự do (CFS) đối với hàng hóa xuất khẩu trong lĩnh vực báo chí, xuất bản</t>
  </si>
  <si>
    <t>Mới ban hành;
Sở Văn hóa thể thao theo QĐ 734 ngày 26/06/2025</t>
  </si>
  <si>
    <t>Mới ban hành; 
Sở Văn hóa thể thao theo QĐ 734 ngày 26/06/2025</t>
  </si>
  <si>
    <t>Khai báo khi đưa vào sử dụng các loại máy, thiết bị, vật tư có yêu cầu nghiêm ngặt về an toàn lao động</t>
  </si>
  <si>
    <t>1666/QĐ-TTPVHCC ngày 11/12/2025</t>
  </si>
  <si>
    <t>Sửa đổi, bổ sung QĐ 959/QĐ-TTPVHCC</t>
  </si>
  <si>
    <t>DANH MỤC CÁC THỦ TỤC HÀNH CHÍNH THUỘC THẨM QUYỀN GIẢI QUYẾT CỦA CẤP TỈNH ĐƯA RA TIẾP NHẬN TẠI ĐIỂM PHỤC VỤ HÀNH CHÍNH CÔNG XÃ</t>
  </si>
  <si>
    <t>Lĩnh vực Văn hóa</t>
  </si>
  <si>
    <t>Lĩnh vực Mỹ thuật, Nhiếp ảnh và Triển lãm</t>
  </si>
  <si>
    <t>Thủ tục cấp Giấy phép tổ chức triển lãm do các tổ chức, cá nhân tại địa phương đưa ra nước ngoài không vì mục đích thương mại</t>
  </si>
  <si>
    <t>Lĩnh vực Phát thanh truyền hình và Thông tin điện tử</t>
  </si>
  <si>
    <t>Lĩnh vực Báo chí, Xuất bản, In và Phát hành</t>
  </si>
  <si>
    <t>Lĩnh vực Thể dục thể thao</t>
  </si>
  <si>
    <t>3.000.000
đồng/giấy
phép</t>
  </si>
  <si>
    <t>Lĩnh vực Quảng cáo</t>
  </si>
  <si>
    <t>Lĩnh vực Hoạt động mua bán hàng hóa quốc tế chuyên nghành văn hóa</t>
  </si>
  <si>
    <t>Nộp trực
tiếp:
1.000.000đ
Nộp trực
tuyến:
Không thu
phí</t>
  </si>
  <si>
    <t>A1</t>
  </si>
  <si>
    <t>A2</t>
  </si>
  <si>
    <t>A3</t>
  </si>
  <si>
    <t>D</t>
  </si>
  <si>
    <t>TTHC thuộc thẩm quyền giải quyết của cấp Tỉnh được đưa ra tiếp nhận tại xã</t>
  </si>
  <si>
    <t>Thủ tục cấp giấy phép thành lập Văn phòng đại diện của doanh nghiệp quảng cáo nước ngoài tại Việt Nam</t>
  </si>
  <si>
    <t>Thủ tục xác nhận danh mục sản phẩm nghe nhìn có nội dung vui chơi giải trí nhập khẩu cấp tỉnh</t>
  </si>
  <si>
    <t>Thủ tục Cấp giấy phép thiết lập trang thông tin điện tử tổng hợp (địa phương)</t>
  </si>
  <si>
    <t>Cấp giấy chứng nhận cung cấp dịch vụ trò chơi điện tử G2, G3, G4 trên mạng (địa phương)</t>
  </si>
  <si>
    <t>Cấp giấy phép xuất bản bản tin (địa phương)</t>
  </si>
  <si>
    <t>Cấp giấy phép in gia công xuất bản phẩm cho nước ngoài (địa phương)</t>
  </si>
  <si>
    <t>Thủ tục cấp Giấy chứng nhận đủ điều kiện kinh doanh hoạt động thể thao của câu lạc
bộ thể thao chuyên nghiệp</t>
  </si>
  <si>
    <t>Thủ tục cấp Giấy chứng nhận đủ điều kiện kinh doanh hoạt động thể thao</t>
  </si>
  <si>
    <t>Thủ tục cấp Giấy chứng nhận đủ điều kiện kinh doanh hoạt động thể thao đối với môn Golf</t>
  </si>
  <si>
    <t>Thủ tục cấp Giấy chứng nhận đủ điều kiện kinh hoạt động thể thao đối với môn Bơi, Lặn</t>
  </si>
  <si>
    <t>Thủ tục cấp Giấy chứng nhận đủ điều kiện kinh doanh hoạt động thể thao đối với môn Billiards &amp; Snooker</t>
  </si>
  <si>
    <t>Thủ tục cấp Giấy chứng nhận đủ điều kiện kinh doanh doanh hoạt động thể thao đối với môn Dù lượn và Diều bay</t>
  </si>
  <si>
    <t>Thủ tục cấp Giấy chứng nhận đủ điều kiện kinh doanh hoạt động thể thao đối với môn Thể dục thẩm mỹ</t>
  </si>
  <si>
    <t>Thủ tục cấp Giấy chứng nhận đủ điều kiện kinh doanh hoạt động thể thao đối với môn Thể dục thể hình và Fitness</t>
  </si>
  <si>
    <t>Thủ tục cấp Giấy chứng nhận đủ điều
kiện kinh doanh hoạt động thể thao đối với
môn Lân sư rồng</t>
  </si>
  <si>
    <t>Thủ tục cấp Giấy chứng nhận đủ điều kiện kinh doanh hoạt động thể thao đối với môn Vũ đạo thể thao giải trí</t>
  </si>
  <si>
    <t>Thủ tục cấp Giấy chứng nhận đủ điều kiện kinh doanh hoạt động thể thao đối với môn Bóng đá</t>
  </si>
  <si>
    <t>Thủ tục cấp Giấy chứng nhận đủ điều kiện kinh doanh hoạt động thể thao đối với môn Quần vợt</t>
  </si>
  <si>
    <t>Thủ tục cấp Giấy chứng nhận đủ điều kiện kinh doanh hoạt động thể thao đối với môn Bắn súng thể thao</t>
  </si>
  <si>
    <t>Thủ tục cấp Giấy chứng nhận đủ điều kiện kinh doanh hoạt động thể thao đối với môn Bóng ném</t>
  </si>
  <si>
    <t>Thủ tục cấp Giấy chứng nhận đủ điều kiện kinh doanh hoạt động thể thao đối với môn Bóng rổ</t>
  </si>
  <si>
    <t>Thủ tục cấp Giấy chứng nhận đủ điều kiện kinh doanh hoạt động thể thao đối với môn Đấu kiếm thể thao</t>
  </si>
  <si>
    <t>Thủ tục cấp Giấy chứng nhận đủ điều kiện kinh doanh hoạt động thể thao đối với môn Quyền anh</t>
  </si>
  <si>
    <t>1723/QĐ-TTPVHCC ngày 16/12/2025</t>
  </si>
  <si>
    <t>2282/QĐ-TTPVHCC ngày 31/12/2025</t>
  </si>
  <si>
    <t>Liên thông Xã- Sở Nội vụ;
Tái cấu trúc quy định rõ TP hồ sơ theo QĐ 1685/QĐ-TTPVHCC ngày 25/12/2025</t>
  </si>
  <si>
    <t>Sở nội vụ ủy quyền cho chủ tịch UBND cấp xã theo QĐ 3176/QĐ-SNV ngày 20/06/2025</t>
  </si>
  <si>
    <t>TTHC được Đơn giản hóa: giảm 0,5 ngày so với quy định; 
TTHC được Tái cấu trúc quy định cụ thể TP hồ sơ tại QĐ 1685/QĐ-TTPVHCC ngày 25/12/2025</t>
  </si>
  <si>
    <t>Liên thông Xã- Sở Nội vụ;
TTHC được Tái cấu trúc quy định cụ thể TP hồ sơ tại QĐ 1685/QĐ-TTPVHCC ngày 25/12/2025</t>
  </si>
  <si>
    <t>Phương án tái cấu trúc</t>
  </si>
  <si>
    <t>Tái cấu trúc theo QĐ 1845/QĐ-TTPVHCC ngày 24/12/2025</t>
  </si>
  <si>
    <t>Sở Nội vụ uỷ quyền cho UBND các xã, phường theo QĐ số 71/QĐ/TTPVHCC ngày 13/01/2026</t>
  </si>
  <si>
    <t>LĨNH VỰC LAO ĐỘNG, VIỆC LÀM</t>
  </si>
  <si>
    <t>Cấp giấy xác nhận không thuộc diện cấp giấy phép lao động đối với người lao động nước ngoài làm việc tại Việt Nam</t>
  </si>
  <si>
    <t>85/QĐ-TTPVHCC ngày 20/01/2026</t>
  </si>
  <si>
    <t>Gia hạn giấy xác nhận không thuộc diện cấp giấy phép lao động đối với người lao động nước ngoài làm việc tại Việt Nam</t>
  </si>
  <si>
    <t>Cấp lại giấy xác nhận không thuộc diện cấp giấy phép lao động đối với người lao động nước ngoài làm việc tại Việt Nam</t>
  </si>
  <si>
    <t>Cấp giấy phép lao động đối với người lao động nước ngoài làm việc tại Việt Nam</t>
  </si>
  <si>
    <t>Gia hạn giấy phép lao động đối với người lao động nước ngoài làm việc tại Việt Nam</t>
  </si>
  <si>
    <t>Cấp lại giấy phép lao động đối với người lao động nước ngoài làm việc tại Việt Nam</t>
  </si>
  <si>
    <t>Tái cấu trúc theo 1865/QĐ-TTPVHCC ngày 25/12/2025</t>
  </si>
  <si>
    <t>Miễn lệ phí tất cả các thủ tục khi thực hiện trực tuyến theo Nghị quyết số 77/2025/NQ-HĐND ngày 27/11/2025 của HĐND thành phố Hà Nội</t>
  </si>
  <si>
    <t>Tái cấu trúc theo QĐ 1785/QĐ-TTPVHCC ngày 19/12/2025</t>
  </si>
  <si>
    <t>Tái cấu trúc theo QĐ 1767/QĐ-TTPVHCC ngày 19/12/2025</t>
  </si>
  <si>
    <t>Mới ban hành; Liên thông Xã- Sở, thành phố; Không phụ thuộc vào địa giới hành chính</t>
  </si>
  <si>
    <t xml:space="preserve">
Liên thông Xã- Sở, thành phố; Không phụ thuộc vào địa giới hành chính</t>
  </si>
  <si>
    <t>Quyết định 6527/QĐ-UBND ngày 30/12/2025 của UBND thành phố Hà Nội: phê duyệt phương án uỷ quyền</t>
  </si>
  <si>
    <t>95/QĐ-TTPVHCC ngày 21/01/2026</t>
  </si>
  <si>
    <t>105/QĐ-TTPVHCC ngày 22/01/2026</t>
  </si>
  <si>
    <t>Đề nghị việc sử dụng người chưa đủ 13 tuổi làm việc</t>
  </si>
  <si>
    <t>120/QĐ-TTPVHCC ngày 27/01/2026</t>
  </si>
  <si>
    <t>PA tái cấu trúc tại QĐ 121/QĐ-TTPVHCC ngày 27/01/2026: toàn trình, quy định cụ thể TP hồ sơ</t>
  </si>
  <si>
    <t xml:space="preserve">E </t>
  </si>
  <si>
    <t>Lĩnh vực Người lao động đi làm việc ở nước ngoài theo hợp đồng</t>
  </si>
  <si>
    <t>Hỗ trợ người lao động đi làm việc ở nước ngoài theo hợp đồng</t>
  </si>
  <si>
    <t>124/QĐ-TTPVHCC ngày 27/01/2026</t>
  </si>
  <si>
    <t>Lĩnh vực Việc làm</t>
  </si>
  <si>
    <t>Theo quy định</t>
  </si>
  <si>
    <t>Cấp giấy phép hoạt động dịch vụ việc làm của doanh nghiệp hoạt động dịch vụ việc làm</t>
  </si>
  <si>
    <t>Cấp lại Giấy phép hoạt động dịch vụ việc làm của doanh nghiệp hoạt động dịch vụ việc làm</t>
  </si>
  <si>
    <t>Rút tiền ký quỹ của doanh nghiệp hoạt động dịch vụ việc làm</t>
  </si>
  <si>
    <t>Gia hạn Giấy phép hoạt động dịch vụ việc làm của doanh nghiệp hoạt động dịch vụ 
việc làm</t>
  </si>
  <si>
    <t>Thu hồi Giấy phép hoạt động 
dịch vụ việc làm của doanh 
nghiệp hoạt động dịch vụ 
việc làm</t>
  </si>
  <si>
    <t>Không</t>
  </si>
  <si>
    <t>LĨNH VỰC ĐÀO TẠO NGHỀ</t>
  </si>
  <si>
    <t>Hỗ trợ đào tạo nghề cho người lao động ở khu vực nông thôn, người lao động là thanh niên</t>
  </si>
  <si>
    <t>LĨNH VỰC LAO ĐỘNG -TIỀN LƯƠNG</t>
  </si>
  <si>
    <t>126/QĐ-TTPVHCC ngày 28/01/2026</t>
  </si>
  <si>
    <t>Cấp lại Giấy phép hoạt động cho thuê lại lao động</t>
  </si>
  <si>
    <t>Thu hồi Giấy phép hoạt động cho thuê lại lao động</t>
  </si>
  <si>
    <t>Rút tiền ký quỹ của doanh nghiệp cho thuê lại lao độn</t>
  </si>
  <si>
    <t>Thành lập Hội đồng thương lượng tập thể</t>
  </si>
  <si>
    <t>Thay đổi Chủ tịch Hội đồng thương lượng tập thể, đại diện Ủy ban nhân dân cấp tỉnh, chức năng, nhiệm vụ, kế hoạch, thời gian hoạt động của Hội đồng thương lượng tập thể</t>
  </si>
  <si>
    <t>Cấp Giấy phép hoạt động cho thuê lại lao động</t>
  </si>
  <si>
    <t>Gia hạn Giấy phép hoạt động cho thuê lại lao động</t>
  </si>
  <si>
    <t>TTHC thuộc thẩm quyền giải quyết của Sở Nội vụ được đưa ra tiếp nhận tại xã</t>
  </si>
  <si>
    <t>177/QĐ-TTPVHCC ngày 06/02/2026</t>
  </si>
  <si>
    <t>Sửa đổi, bổ sung QĐ 1666/QĐ-TTPVHCC</t>
  </si>
  <si>
    <t>Thủ tục công nhận câu lạc bộ thể dục thể thao cơ sở</t>
  </si>
  <si>
    <t>Sửa đổi, bổ sung QĐ 558/QĐ-TTPVHCC</t>
  </si>
  <si>
    <t>Tái cấu trúc toàn trình, quy định TP hồ sơ cụ thể tại QĐ số 179/QĐ-TTPVHCC ngày 06/02/2026</t>
  </si>
  <si>
    <t>Thành lập hoặc cho phép thành lập trung tâm khác thực hiện nhiệm vụ giáo dục thường xuyên</t>
  </si>
  <si>
    <t>211/QĐ-TTPVHCC ngày 12/02/2026</t>
  </si>
  <si>
    <t>212/QĐ-TTPVHCC ngày 12/02/2026</t>
  </si>
  <si>
    <t>Thủ tục tiếp nhận hồ sơ thông báo sản phẩm quảng cáo trên bảng quảng cáo, băng- rôn</t>
  </si>
  <si>
    <t>217/QĐ-TTPVHCC ngày 13/02/2026</t>
  </si>
  <si>
    <t>234/QĐ-TTPVHCC ngày 14/02/2026</t>
  </si>
  <si>
    <t>F</t>
  </si>
  <si>
    <t>LĨNH VỰC AN TOÀN BỨC XẠ VÀ HẠT NHÂN</t>
  </si>
  <si>
    <t>144/QĐ-TTPVHCC ngày 02/02/2026</t>
  </si>
  <si>
    <t xml:space="preserve">Khai báo thiết bị X-quang chẩn đoán y tế, thiết bị chụp cắt lớp vi tính tích hợp với PET (PET/CT), SPECT (SPECT/CT), sử dụng thiết bị phát tia X (trừ thiết bị chụp ảnh phóng xạ công nghiệp) </t>
  </si>
  <si>
    <t xml:space="preserve">Cấp giấy phép tiến hành công việc bức xạ - xử dụng thiết bị X-quang chẩn đoán y tế, thiết bị chụp cắt lớp vi tính tích hợp với PET (PET/CT), SPECT (SPECT/CT), sử dụng thiết bị phát tia X (trừ thiết bị chụp ảnh phóng xạ công nghiệp) </t>
  </si>
  <si>
    <t xml:space="preserve">Gia hạn giấy phép tiến hành công việc bức xạ - xử dụng thiết bị X-quang chẩn đoán y tế, thiết bị chụp cắt lớp vi tính tích hợp với PET (PET/CT), SPECT (SPECT/CT), sử dụng thiết bị phát tia X (trừ thiết bị chụp ảnh phóng xạ công nghiệp) </t>
  </si>
  <si>
    <t>1. Phí thẩm định cấp giấy phép: 
+ Sử dụng thiết bị X 
quang chụp răng: 
2.000.000 đồng/1 thiết bị. + Sử dụng thiết bị X 
quang chụp vú: 2.000.000 đồng/1 thiết bị. 
+ Sử dụng thiết bị X 
quang di động: 2.000.000 đồng/1 thiết bị. 
+ Sử dụng thiết bị X 
quang chẩn đoán thông thường: 3.000.000 đồng/ 1 thiết bị. 
+ Sử dụng thiết bị đo mật độ xương: 3.000.000 
đồng/ 1 thiết bị. 
+ Sử dụng thiết bị X 
quang tăng sáng truyền hình: 5.000.000 đồng/1 thiết bị. 
+ Sử dụng thiết bị X 
quang chụp cắt lớp vi tính (CT Scanner): 8.000.000 đồng/ 1 thiết bị. 
+ Sử dụng hệ thiết bị 
PET/CT: 16.000.000 
đồng/ 1 thiết bị. 
+ Sử dụng thiết bị đo hạt nhân: 4.000.000 đồng/1
thiết bị. 
+ Sử dụng thiết bị phân tích huỳnh quang tia X: 4.000.000 đồng/1 thiết bị. + Sử dụng thiết bị đo sắc ký khí: 4.000.000 đồng/1 thiết bị. 
+ Sử dụng thiết bị khử tĩnh điện: 4.000.000 
đồng/1 thiết bị. 
+ Sử dụng thiết bị phát tia X dùng trong soi kiểm tra bo mạch: 4.000.000 
đồng/1 thiết bị. 
+ Sử dụng thiết bị phát tia X dùng trong kiểm tra an ninh: 4.000.000 đồng/1 thiết bị. 
+ Sử dụng phổ kế 
Mossbauer: 4.000.000 đồng/1 thiết bị. 
+ Sử dụng thiết bị SPECT (SPECT/CT): Chưa có quy định. 
2. Lệ phí cấp phép: 
Không</t>
  </si>
  <si>
    <t>1. Phí thẩm định gia hạn giấy phép: 75% mức thu phí thẩm định cấp giấy phép lần đầu. 
2. Lệ phí cấp giấy phép: Không</t>
  </si>
  <si>
    <t xml:space="preserve">Sửa đổi giấy phép tiến hành công việc bức xạ - xử dụng thiết bị X-quang chẩn đoán y tế, thiết bị chụp cắt lớp vi tính tích hợp với PET (PET/CT), SPECT (SPECT/CT), sử dụng thiết bị phát tia X (trừ thiết bị chụp ảnh phóng xạ công nghiệp) </t>
  </si>
  <si>
    <t xml:space="preserve">Bổ sung giấy phép tiến hành công việc bức xạ - xử dụng thiết bị X-quang chẩn đoán y tế, thiết bị chụp cắt lớp vi tính tích hợp với PET (PET/CT), SPECT (SPECT/CT), sử dụng thiết bị phát tia X (trừ thiết bị chụp ảnh phóng xạ công nghiệp) </t>
  </si>
  <si>
    <t>Lệ phí: 200.000 đồng/1 chứng chỉ.</t>
  </si>
  <si>
    <t>dụng thiết bị X- quang chẩn đoán y tế, thiết bị chụp cắt lớp vi tính tích hợp với PET (PET/CT),SPECT (SPECT/CT),sử dụng thiết bị phát tia X(trừ thiết bị chụp ảnh phóng xạ công nghiệp))</t>
  </si>
  <si>
    <t>Vào mục chi tiết nộp hồ sơ thì lại là nộp tại Sở nội vụ. Như này bất cập</t>
  </si>
  <si>
    <t>Theo chi tiết hồ sơ: nộp hồ sơ Chi nhánh số 2</t>
  </si>
  <si>
    <t>Sở Nội vụ ủy quyền theo QĐ QĐ 114 ngày 15/01/2026( thời hạn ủy quyền đến 31/12/2028)</t>
  </si>
  <si>
    <t>Sở nội vụ ủy quyền theo QĐ 76/QĐ-SNV ngày 13/01/2025(THUQ 31/12/2028)</t>
  </si>
  <si>
    <t>Sở  Y tế ủy quyền theo QĐ 02 ngày 01/01/2026 (THUQ: 31/12/2026)</t>
  </si>
  <si>
    <t>Sở  Y tế ủy quyền theo QĐ 02 ngày 01/01/2026 (THUQ 31/12/2026)</t>
  </si>
  <si>
    <t>435/QĐ-TTPVHCC ngày 16/4/2026</t>
  </si>
  <si>
    <t>Quyết định số 453 ngày 23/01/2026 của Sở giáo dục đào tạo (THUQ 31/12/2028)</t>
  </si>
  <si>
    <t>Thủ tục kiểm tra chuyên ngành văn hóa phẩm không nhằm mục đích kinh doanh</t>
  </si>
  <si>
    <t>QĐUQ số 93/QĐ-SVHTT ngày 07/2/2026</t>
  </si>
  <si>
    <t>Sở Văn hóa thể thao theo QĐ 93 ngày 07/2/2026 (THUQ 31/12/2028)</t>
  </si>
  <si>
    <t>QĐ số 93/QĐ-SVHTT ngày 07/2/2026 (THUQ 31/12/2028)</t>
  </si>
  <si>
    <t>Lĩnh vực mua bán hàng hóa quốc tế chuyên ngành văn hóa(02 thủ tục)</t>
  </si>
  <si>
    <t>Thủ tục  tặng,  truy tặng  “Huy  chương Thanh   niên   xung phong vẻ vang”</t>
  </si>
  <si>
    <t>365/QĐ-TTPVHCC ngày 25/3/2026</t>
  </si>
  <si>
    <t>341/QĐ-TTPVHCC ngày 23/3/2026</t>
  </si>
  <si>
    <t>314/QĐ-TTPVHCC ngày 15/3/2026</t>
  </si>
  <si>
    <t>333/QĐ-TTPVHCC ngày 18/3/2026</t>
  </si>
  <si>
    <t xml:space="preserve">Đơn giản hóa: giảm từ 10 ngày xuống còn 7 ngày làm việc theo 1227/QĐ-UBND ngày 20/3/2026 </t>
  </si>
  <si>
    <t xml:space="preserve">Đơn giản hóa: cắt giảm thành phần hồ sơ theo 1227/QĐ-UBND ngày 20/3/2026 </t>
  </si>
  <si>
    <t xml:space="preserve">Đơn giản hóa: bãi bỏ thành phần hồ sơ là bản sao các giấy tờ liên quan đến khuyết tật (nếu có) theo 1227/QĐ-UBND ngày 20/3/2026 </t>
  </si>
  <si>
    <t>372/QĐ-TTPVHCC ngày 30/3/2026</t>
  </si>
  <si>
    <t>Thủ tục công nhận quỹ đủ điều kiện hoạt động và công nhận Hội đồng quản lý quỹ; Công nhận Hội đồng quản lý quỹ khi thay đổi, bổ sung thành viên hoặc hết nhiệm kỳ</t>
  </si>
  <si>
    <t>Tái cấu trúc quy trình nội bộ, quy trình điện tử theo 371/QĐ-TTPVHCC ngày 30/3/2026</t>
  </si>
  <si>
    <t xml:space="preserve">Tái cấu trúc quy trình nội bộ, quy trình điện tử theo 430/QĐ-TTPVHCC ngày 02/4/2026; </t>
  </si>
  <si>
    <t>Tái cấu trúc theo 442/QĐ-TTPVHCC ngày 06/4/2026</t>
  </si>
  <si>
    <t>Di chuyển hài cốt liệt sĩ đang an táng ngoài nghĩa trang liệt sĩ về an táng tại nghĩa trang liệt sĩ theo nguyện vọng của đại diện thân nhân hoặc người hưởng trợ cấp thờ cúng liệt sĩ</t>
  </si>
  <si>
    <t>306/QĐ-TTPVHCC ngày 13/3/2026</t>
  </si>
  <si>
    <t xml:space="preserve">95/QĐ-TTPVHCC ngày 14/5/2025
</t>
  </si>
  <si>
    <t>Sở Văn hóa thể thao UQ cho UBND xã theo QĐ 93 ngày 07/2/2026 (THUQ 31/12/2028)</t>
  </si>
  <si>
    <t>Sở Nội vụ ủy quyền theo QĐ 3176 ngày 20/6/2025</t>
  </si>
  <si>
    <t>X</t>
  </si>
  <si>
    <t>TTHC PHI ĐỊA GIỚI 
(Không phụ thuộc vào địa giới hành chính)</t>
  </si>
  <si>
    <t>471/QĐ-TTPVHCC ngày 11/4/2026</t>
  </si>
  <si>
    <t>UBND thành phố  tại QĐ 1462/QĐ-UBND ngày 31/3/2026 (THUQ đến 31/12/2028)</t>
  </si>
  <si>
    <t>501/QĐ-TTPVHCC ngày 15/04/2026</t>
  </si>
  <si>
    <t>494/QĐ-TTPVHCC ngày 14/4/2026</t>
  </si>
  <si>
    <t>Tái cấu trúc theo QĐ 485/QĐ-TTPVHCC ngày 13/4/2026</t>
  </si>
  <si>
    <t>483/QĐ-TTPVHCC ngày 13/4/2026</t>
  </si>
  <si>
    <t>451/QĐ-TTPVHCC ngày 08/4/2026</t>
  </si>
  <si>
    <t>Tái cấu trúc theo 461/QĐ-TTPVHCC ngày 09/4/2026</t>
  </si>
  <si>
    <t>Giải quyết phụ cấp đặc biệt hằng tháng đối với thương binh có tỷ lệ tổn thương cơ thể từ 81% trở lên, bệnh binh có tỷ lệ tổn thương cơ thể từ 81% trở lên</t>
  </si>
  <si>
    <t xml:space="preserve">QĐUQ số 3176/QĐ-SNV ngày 20/6/2025 </t>
  </si>
  <si>
    <t>Sở Nội vụ uỷ quyền xã theo QĐ số 3176/QĐ/TTPVHCC ngày 20/6/2025(THUQ đến 28/02/2027)</t>
  </si>
  <si>
    <t>Công nhận người có uy tín trong đồng bào dân tộc thiểu số</t>
  </si>
  <si>
    <t>Tái cấu trúc theo Quyết định 534/QĐ-TTPVHCC ngày 20/4/2026</t>
  </si>
  <si>
    <t>Tái cấu trúc theo QĐ 565/QĐ-TTPVHCC ngày 23/4/2026</t>
  </si>
  <si>
    <t>Liên thông Xã- Sở, thành phố
TTHC được Đơn giản hóa: giảm 0,5 ngày so với quy định;
Không phụ thuộc vào địa giới hành chính</t>
  </si>
  <si>
    <t>Liên thông Xã- Sở, thành phố;
Sửa đổi mục “Thời hạn giải quyết”
và “Cơ quan giải quyết thủ tục hành chính”</t>
  </si>
  <si>
    <t>Liên thông Xã- Sở, thành phố
TTHC được Đơn giản hóa: giảm 01 ngày so với quy định</t>
  </si>
  <si>
    <t>Liên thông Xã- Sở, thành phố;
Không phụ thuộc vào địa giới hành chính</t>
  </si>
  <si>
    <t>Liên thông Xã- Sở, thành phố; 
Không phụ thuộc vào địa giới hành chính</t>
  </si>
  <si>
    <t>Liên thông Xã- Sở, thành phố- Cơ quan Trung ương
TTHC được Đơn giản hóa: giảm 0,5 ngày so với quy định</t>
  </si>
  <si>
    <t>Tái cấu trúc theo QĐ 564/QĐ-TTPVHCC ngày 23/4/2026</t>
  </si>
  <si>
    <t>Tái cấu trúc theo QĐ 599/QĐ-TTPVHCC ngày 29/4/2026</t>
  </si>
  <si>
    <t>Tái cấu trúc theo QĐ 626/QĐ-TTPVHCC ngày 04/5/2026</t>
  </si>
  <si>
    <t>624/QĐ-TTPVHCC ngày 04/5/2026</t>
  </si>
  <si>
    <t>Xét, cấp học bổng chính sách đối với
học viên cơ sở giáo dục nghề nghiệp tư thục dành cho thương binh, người
khuyết tật (Mã TTHC thay thế:
1.014997)</t>
  </si>
  <si>
    <t>Thay thế 1168/QĐ-TTPVHCC ngày 12/8/2025</t>
  </si>
  <si>
    <t>Chuyển đổi trường tiểu học tư thục, trường trung học cơ sở tư thục, trường phổ thông tư thục có nhiều cấp học có cấp học cao nhất là trung học cơ sở do nhà đầu tư trong nước đầu tư sang trường tiểu học tư thục,
trường trung học cơ sở tư thục, trường phổ thông tư thục có nhiều cấp học có cấp học cao nhất là trung học cơ sở hoạt động không vì lợi
nhuận</t>
  </si>
  <si>
    <t>Sửa đổi, bổ sung 1168/QĐ-TTPVHCC ngày 12/8/2025</t>
  </si>
  <si>
    <t>Chuyển đổi nhà trẻ, trường mẫu giáo,
trường mầm non tư thục do nhà đầu tư trong nước và nhà đầu tư nước ngoài đề nghị thành lập sang nhà trẻ, trường mẫu giáo, trường mầm non tư thục hoạt động không vì lợi nhuận
(Mã TTHC thay thế: 1.014996)</t>
  </si>
  <si>
    <t>Di chuyển hồ sơ khi người hưởng trợ cấp ưu đãi thay đổi nơi thường trú (Đối với trường hợp Người có công di chuyển trong Thành phố)</t>
  </si>
  <si>
    <t>TTHC đang thực hiện tại xã Ô Diên</t>
  </si>
  <si>
    <t xml:space="preserve">TTHC không thực hiện tại xã Ô Diên  </t>
  </si>
  <si>
    <t xml:space="preserve">TTHC đang thực hiện tại xã Ô Diên </t>
  </si>
  <si>
    <t>Kiểm tra nhà nước về chất lượng đối với sản phẩm, hàng hóa nhóm 2 nhập khẩu thuộc trách nhiệm quản lý nhà nước của Bộ Nội vụ” thuộc thẩm quyền giải quyết của Sở Nội vụ đối với danh mục sản phẩm, hàng hoá thuộc thẩm quyền của Sở Nội vụ</t>
  </si>
  <si>
    <t>Ủy quyền từ từ ngày 01/6/2026 đến 31/12/2026</t>
  </si>
  <si>
    <t>Sở nội vụ ủy quyền theo QĐ799 ngày 06/5/2026</t>
  </si>
  <si>
    <t>Chủ tịch xã ủy quyền cho công chức theo QĐ  999  ngày 8/4/2026 của UBND xã Ô Diên</t>
  </si>
  <si>
    <t>II.6</t>
  </si>
  <si>
    <t>AN TOÀN THỰC PHẨM VÀ DINH DƯỠNG</t>
  </si>
  <si>
    <t xml:space="preserve"> Cấp giấy chứng nhận cơ sở đủ điều kiện an toàn thực phẩm đối với cơ sở kinh doanh dịch vụ ăn uống, cơ sở sản xuất thực phẩm thuộc phạm vi quản lý của Bộ Y tế</t>
  </si>
  <si>
    <t>Đăng ký nội dung quảng cáo đối với thực phẩm dinh dưỡng y học, thực phẩm dùng cho chế độ ăn đặc biệt, sản phẩm dinh dưỡng dùng cho trẻ đến 36 tháng tuổi</t>
  </si>
  <si>
    <t>954/QĐ-TTPVHCC ngày 
27/06/2025</t>
  </si>
  <si>
    <t>1483/QĐ-TTPVHCC ngày 
24/10/2025</t>
  </si>
  <si>
    <t xml:space="preserve">1.Phí từ ngày 01/07/2025 đến hết ngày 31/12/2026:
- Phí thẩm định cơ sở kinh doanh dịch vụ ăn uống dưới 200 suất ăn: 350.000/lần/cơ sở
- Phí thẩm định cơ sở kinh doanh dịch vụ ăn uống từ 200 suất ăn trở lên: 500.000/lần/cơ sở
- Phí đối với cơ sở sản xuất nhỏ lẻ được cấp giấy chứng nhận cơ sở đủ điều kiện ATTP: 250.000/lần/cơ sở
- Phí đối với cơ sở sản xuất khác (bao gồm cả cơ sở vừa sản xuấy vừa kinh doanh) được cấp giấy chứng nhận cơ sở đủ điều kiện ATTP: 1.250.000/lần/cơ sở
2. Phí từ ngày 01/01/2027 trở đi: Phí thẩm định cơ sở kinh doanh dịch vụ ăn uống dưới 200 suất ăn: 700.000 /lần/cơ sở
- Phí thẩm định cơ sở kinh doanh dịch vụ ăn uống từ 200 suất ăn trở lên: 1.000.000/lần/cơ sở
- Phí đối với cơ sở sản xuất nhỏ lẻ được cấp giấy chứng nhận cơ sở đủ điều kiện ATTP: 500.000/lần/cơ sở
- Phí đối với cơ sở sản xuất khác (bao gồm cả cơ sở vừa sản xuất vừa kinh doanh) được cấp giấy chứng nhận cơ sở đủ điều kiện ATTP: 2.500.000/lần/ cơ sở"
</t>
  </si>
  <si>
    <t xml:space="preserve">- Thông tư số 67/2021/TT-BTC ngày 05/8/2021 của Bộ Tài chính quy định mức thu, chế
độ thu, nộp, quản lý và sử dụng phí trong công tác an toàn vệ sinh thực phẩm;
- Thông tư số 64/2025/TT-BTC ngày 30/6/2025 của Bộ Tài chính quy định mức thu, miễn
một số khoản phí, lệ phí nhằm hỗ trợ cho doanh nghiệp, người dân (áp dụng từ ngày
01/07/2025 đến hết ngày 31/12/2026);"
</t>
  </si>
  <si>
    <t>Quyết định số 1555/QĐ-SYT ngày 18/8/2025; 53/2025/QĐ-UBND</t>
  </si>
  <si>
    <t>- Phí từ ngày 01/07/2025 đến hết 
ngày 31/12/2026: 500.000 
đồng/lần/giấy chứng nhận 
- Phí từ ngày 01/01/2027 đến hết 
ngày: 1.000.000 đồng/lần/giấy 
chứng nhận</t>
  </si>
  <si>
    <t xml:space="preserve">- Thông tư số 67/TT-BTC ngày 05/08/2021 quy định mức thu, chế độ thu, nộp, quản lý và 
sử dụng phí trong công tác an toàn thực phẩm; Thông tư số 64/2025/TT-BTC ngày 30 
tháng 6 năm 2025 của Bộ Tài chính quy định mức thu, miễn một số khoản phí, lệ phí; - Thông tư số 59/2023/TT-BTC ngày 30/8/2023 của Bộ Tài chính quy định mức thu, nộp, 
quản lý và sử dụng phí trong lĩnh vực y tế; - Thông tư số 64/2025/TT-BTC ngày 30/6/2025 của Bộ Tài chính quy định mức thu, miễn 
một số khoản phí, lệ phí nhằm hỗ trợ cho doanh nghiệp, người dân (áp dụng từ ngày 
01/07/2025 đến hết ngày 31/12/2026); </t>
  </si>
  <si>
    <t>Quyết định số 1555/QĐ-SYT ngày 18/8/2025;
53/2025/QĐ-UBND</t>
  </si>
  <si>
    <t xml:space="preserve">Đăng ký hợp đồng lao động trực tiếp giao kết. </t>
  </si>
  <si>
    <t>Cấp giấy phép hoạt động in xuất bản phẩm (cơ sở in có trụ sở và chi nhánh/xưởng in tại cùng 01 phường/xã )</t>
  </si>
  <si>
    <t>Cấp lại giấy phép hoạt động in xuất bản phẩm (cơ sở in có trụ sở và chi nhánh/xưởng in tại cùng 01 phường/xã )</t>
  </si>
  <si>
    <t>Cấp đổi giấy phép hoạt động in xuất bản phẩm (cơ sở in có trụ sở và chi nhánh/xưởng in tại cùng 01 phường/xã )</t>
  </si>
  <si>
    <t>Xác nhận đăng ký hoạt động cơ sở in (cơ sở in có trụ sở và chi nhánh/xưởng in tại cùng 01 phường/xã )</t>
  </si>
  <si>
    <t>Xác nhận thay đổi thông tin đăng ký hoạt động cơ sở in (cơ sở in có trụ sở và chi nhánh/xưởng in tại cùng 01 phường/xã )</t>
  </si>
  <si>
    <t>959 QĐ- TTPVHCC ngày 27/6/2025</t>
  </si>
  <si>
    <t>1666 QĐ- TTPVHCC ngày 11/12/2025</t>
  </si>
  <si>
    <t>513 QĐ- TTPVHCC ngày 17/4/2026</t>
  </si>
  <si>
    <r>
      <t>Phụ lục 2: DANH MỤC THỦ TỤC HÀNH CHÍNH THUỘC THẨM QUYỀN GIẢI QUYẾT CỦA UBND XÃ</t>
    </r>
    <r>
      <rPr>
        <b/>
        <i/>
        <sz val="14"/>
        <rFont val="Times New Roman"/>
        <family val="1"/>
      </rPr>
      <t xml:space="preserve">
</t>
    </r>
    <r>
      <rPr>
        <i/>
        <sz val="14"/>
        <rFont val="Times New Roman"/>
        <family val="1"/>
      </rPr>
      <t>(Kèm theo Thông báo số        /TB-UBND ngày  22 tháng 5 năm 2026 của UBND xã)</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</si>
</sst>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5">
    <font>
      <sz val="11"/>
      <color theme="1"/>
      <name val="Calibri"/>
      <family val="2"/>
      <scheme val="minor"/>
    </font>
    <font>
      <sz val="11"/>
      <color theme="1"/>
      <name val="Calibri"/>
      <family val="2"/>
      <scheme val="minor"/>
    </font>
    <font>
      <b/>
      <sz val="14"/>
      <name val="Times New Roman"/>
      <family val="1"/>
    </font>
    <font>
      <sz val="14"/>
      <name val="Times New Roman"/>
      <family val="1"/>
    </font>
    <font>
      <sz val="13"/>
      <name val="Times New Roman"/>
      <family val="1"/>
    </font>
    <font>
      <b/>
      <sz val="13"/>
      <name val="Times New Roman"/>
      <family val="1"/>
    </font>
    <font>
      <sz val="11"/>
      <name val="Calibri"/>
      <family val="2"/>
      <scheme val="minor"/>
    </font>
    <font>
      <sz val="11"/>
      <name val="Calibri"/>
      <family val="2"/>
    </font>
    <font>
      <sz val="14"/>
      <name val="Calibri"/>
      <family val="2"/>
    </font>
    <font>
      <sz val="12"/>
      <name val="Times New Roman"/>
      <family val="1"/>
    </font>
    <font>
      <sz val="11"/>
      <name val="Times New Roman"/>
      <family val="1"/>
    </font>
    <font>
      <b/>
      <sz val="12"/>
      <name val="Times New Roman"/>
      <family val="1"/>
    </font>
    <font>
      <b/>
      <sz val="11"/>
      <name val="Times New Roman"/>
      <family val="1"/>
    </font>
    <font>
      <b/>
      <sz val="11"/>
      <name val="Calibri"/>
      <family val="2"/>
      <scheme val="minor"/>
    </font>
    <font>
      <b/>
      <sz val="14"/>
      <name val="Calibri"/>
      <family val="2"/>
    </font>
    <font>
      <b/>
      <i/>
      <sz val="14"/>
      <name val="Times New Roman"/>
      <family val="1"/>
    </font>
    <font>
      <i/>
      <sz val="14"/>
      <name val="Times New Roman"/>
      <family val="1"/>
    </font>
    <font>
      <sz val="14"/>
      <name val="TimesNewRomanPSMT"/>
    </font>
    <font>
      <sz val="13"/>
      <color rgb="FFFF0000"/>
      <name val="Times New Roman"/>
      <family val="1"/>
    </font>
    <font>
      <sz val="14"/>
      <color rgb="FFFF0000"/>
      <name val="Times New Roman"/>
      <family val="1"/>
    </font>
    <font>
      <sz val="14"/>
      <color theme="1"/>
      <name val="Times New Roman"/>
      <family val="1"/>
    </font>
    <font>
      <sz val="13"/>
      <color theme="1"/>
      <name val="Times New Roman"/>
      <family val="1"/>
    </font>
    <font>
      <b/>
      <sz val="14"/>
      <color rgb="FFFF0000"/>
      <name val="Times New Roman"/>
      <family val="1"/>
    </font>
    <font>
      <sz val="10"/>
      <name val="Times New Roman"/>
      <family val="1"/>
    </font>
    <font>
      <sz val="13"/>
      <name val="Calibri"/>
      <family val="2"/>
      <scheme val="minor"/>
    </font>
    <font>
      <sz val="13"/>
      <name val="Calibri"/>
      <family val="2"/>
    </font>
    <font>
      <b/>
      <sz val="11"/>
      <color theme="1"/>
      <name val="Times New Roman"/>
      <family val="1"/>
    </font>
    <font>
      <b/>
      <sz val="13"/>
      <color theme="1"/>
      <name val="Times New Roman"/>
      <family val="1"/>
    </font>
    <font>
      <sz val="14"/>
      <name val="Calibri"/>
      <family val="2"/>
      <scheme val="minor"/>
    </font>
    <font>
      <sz val="11"/>
      <color theme="1"/>
      <name val="Times New Roman"/>
      <family val="1"/>
    </font>
    <font>
      <sz val="8"/>
      <name val="Calibri"/>
      <family val="2"/>
      <scheme val="minor"/>
    </font>
    <font>
      <sz val="13"/>
      <color theme="1"/>
      <name val="Calibri"/>
      <family val="2"/>
      <scheme val="minor"/>
    </font>
    <font>
      <sz val="14"/>
      <color rgb="FF000000"/>
      <name val="Times New Roman"/>
      <family val="1"/>
    </font>
    <font>
      <b/>
      <sz val="11"/>
      <color rgb="FFFF0000"/>
      <name val="Calibri"/>
      <family val="2"/>
      <scheme val="minor"/>
    </font>
    <font>
      <sz val="13"/>
      <name val="TimesNewRomanPSMT"/>
    </font>
    <font>
      <sz val="11"/>
      <color rgb="FFFF0000"/>
      <name val="Calibri"/>
      <family val="2"/>
      <scheme val="minor"/>
    </font>
    <font>
      <sz val="12"/>
      <color rgb="FFFF0000"/>
      <name val="Times New Roman"/>
      <family val="1"/>
    </font>
    <font>
      <sz val="11"/>
      <color rgb="FFFF0000"/>
      <name val="Calibri"/>
      <family val="2"/>
    </font>
    <font>
      <sz val="11"/>
      <color rgb="FFFF0000"/>
      <name val="Times New Roman"/>
      <family val="1"/>
    </font>
    <font>
      <sz val="14"/>
      <color rgb="FFFF0000"/>
      <name val="Calibri"/>
      <family val="2"/>
    </font>
    <font>
      <b/>
      <sz val="14"/>
      <color theme="1"/>
      <name val="Times New Roman"/>
    </font>
    <font>
      <sz val="14"/>
      <color theme="1"/>
      <name val="Times New Roman"/>
    </font>
    <font>
      <b/>
      <sz val="12"/>
      <color theme="1"/>
      <name val="Times New Roman"/>
    </font>
    <font>
      <sz val="12"/>
      <color theme="1"/>
      <name val="Times New Roman"/>
    </font>
    <font>
      <sz val="10"/>
      <color theme="1"/>
      <name val="Times New Roman"/>
      <family val="1"/>
    </font>
  </fonts>
  <fills count="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bgColor indexed="64"/>
      </patternFill>
    </fill>
    <fill>
      <patternFill patternType="solid">
        <fgColor rgb="FF00B050"/>
        <bgColor indexed="64"/>
      </patternFill>
    </fill>
    <fill>
      <patternFill patternType="solid">
        <fgColor rgb="FFFF0000"/>
        <bgColor indexed="64"/>
      </patternFill>
    </fill>
    <fill>
      <patternFill patternType="solid">
        <fgColor rgb="FF00B0F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 fillId="0" borderId="0"/>
  </cellStyleXfs>
  <cellXfs count="219">
    <xf numFmtId="0" fontId="0" fillId="0" borderId="0" xfId="0"/>
    <xf numFmtId="0" fontId="6" fillId="0" borderId="1" xfId="1" applyFont="1" applyBorder="1"/>
    <xf numFmtId="0" fontId="2" fillId="0" borderId="1" xfId="1" applyFont="1" applyBorder="1" applyAlignment="1">
      <alignment horizontal="center" vertical="center"/>
    </xf>
    <xf numFmtId="0" fontId="5" fillId="0" borderId="1" xfId="1" applyFont="1" applyBorder="1" applyAlignment="1">
      <alignment horizontal="center" vertical="center"/>
    </xf>
    <xf numFmtId="0" fontId="10" fillId="0" borderId="0" xfId="1" applyFont="1" applyAlignment="1">
      <alignment vertical="center"/>
    </xf>
    <xf numFmtId="0" fontId="6" fillId="0" borderId="0" xfId="1" applyFont="1"/>
    <xf numFmtId="0" fontId="3" fillId="0" borderId="0" xfId="1" applyFont="1" applyAlignment="1">
      <alignment horizontal="center" vertical="center" wrapText="1"/>
    </xf>
    <xf numFmtId="0" fontId="3" fillId="0" borderId="0" xfId="1" applyFont="1" applyAlignment="1">
      <alignment vertical="center"/>
    </xf>
    <xf numFmtId="0" fontId="4" fillId="0" borderId="0" xfId="1" applyFont="1" applyAlignment="1">
      <alignment vertical="center"/>
    </xf>
    <xf numFmtId="0" fontId="3" fillId="0" borderId="0" xfId="1" applyFont="1" applyAlignment="1">
      <alignment vertical="center" wrapText="1"/>
    </xf>
    <xf numFmtId="0" fontId="13" fillId="0" borderId="0" xfId="1" applyFont="1"/>
    <xf numFmtId="0" fontId="13" fillId="0" borderId="0" xfId="1" applyFont="1" applyAlignment="1">
      <alignment horizontal="center"/>
    </xf>
    <xf numFmtId="0" fontId="12" fillId="0" borderId="0" xfId="1" applyFont="1" applyAlignment="1">
      <alignment horizontal="center"/>
    </xf>
    <xf numFmtId="0" fontId="3" fillId="0" borderId="0" xfId="1" applyFont="1" applyAlignment="1">
      <alignment horizontal="center" vertical="center"/>
    </xf>
    <xf numFmtId="0" fontId="7" fillId="0" borderId="0" xfId="1" applyFont="1"/>
    <xf numFmtId="0" fontId="8" fillId="0" borderId="0" xfId="1" applyFont="1"/>
    <xf numFmtId="0" fontId="4" fillId="0" borderId="1" xfId="1" applyFont="1" applyBorder="1" applyAlignment="1">
      <alignment wrapText="1"/>
    </xf>
    <xf numFmtId="0" fontId="4" fillId="0" borderId="1" xfId="1" applyFont="1" applyBorder="1" applyAlignment="1">
      <alignment vertical="center" wrapText="1"/>
    </xf>
    <xf numFmtId="0" fontId="5" fillId="0" borderId="1" xfId="1" applyFont="1" applyBorder="1" applyAlignment="1">
      <alignment horizontal="center" vertical="center" wrapText="1"/>
    </xf>
    <xf numFmtId="0" fontId="4" fillId="0" borderId="1" xfId="1" applyFont="1" applyBorder="1" applyAlignment="1">
      <alignment horizontal="center" vertical="center" wrapText="1"/>
    </xf>
    <xf numFmtId="0" fontId="18" fillId="0" borderId="1" xfId="0" applyFont="1" applyBorder="1" applyAlignment="1">
      <alignment horizontal="center" vertical="center" wrapText="1"/>
    </xf>
    <xf numFmtId="0" fontId="20" fillId="0" borderId="1" xfId="0" applyFont="1" applyBorder="1" applyAlignment="1">
      <alignment wrapText="1"/>
    </xf>
    <xf numFmtId="0" fontId="6" fillId="3" borderId="0" xfId="1" applyFont="1" applyFill="1"/>
    <xf numFmtId="0" fontId="19" fillId="0" borderId="0" xfId="1" applyFont="1" applyAlignment="1">
      <alignment vertical="center"/>
    </xf>
    <xf numFmtId="0" fontId="19" fillId="0" borderId="0" xfId="1" applyFont="1"/>
    <xf numFmtId="0" fontId="3" fillId="0" borderId="0" xfId="1" applyFont="1"/>
    <xf numFmtId="0" fontId="2" fillId="0" borderId="0" xfId="1" applyFont="1"/>
    <xf numFmtId="0" fontId="3" fillId="2" borderId="0" xfId="1" applyFont="1" applyFill="1"/>
    <xf numFmtId="0" fontId="6" fillId="2" borderId="0" xfId="1" applyFont="1" applyFill="1"/>
    <xf numFmtId="0" fontId="2" fillId="2" borderId="1" xfId="1" applyFont="1" applyFill="1" applyBorder="1" applyAlignment="1">
      <alignment horizontal="center" vertical="center"/>
    </xf>
    <xf numFmtId="0" fontId="2"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3" fillId="2" borderId="1" xfId="1" applyFont="1" applyFill="1" applyBorder="1"/>
    <xf numFmtId="0" fontId="8" fillId="2" borderId="1" xfId="1" applyFont="1" applyFill="1" applyBorder="1"/>
    <xf numFmtId="0" fontId="3" fillId="2" borderId="0" xfId="1" applyFont="1" applyFill="1" applyAlignment="1">
      <alignment vertical="center"/>
    </xf>
    <xf numFmtId="0" fontId="5" fillId="2" borderId="1" xfId="1" applyFont="1" applyFill="1" applyBorder="1" applyAlignment="1">
      <alignment horizontal="center" vertical="center" wrapText="1"/>
    </xf>
    <xf numFmtId="0" fontId="11" fillId="2" borderId="1" xfId="1" applyFont="1" applyFill="1" applyBorder="1" applyAlignment="1">
      <alignment horizontal="center" vertical="center" wrapText="1"/>
    </xf>
    <xf numFmtId="0" fontId="10" fillId="2" borderId="1" xfId="1" applyFont="1" applyFill="1" applyBorder="1" applyAlignment="1">
      <alignment horizontal="center" vertical="center"/>
    </xf>
    <xf numFmtId="0" fontId="6" fillId="2" borderId="1" xfId="1" applyFont="1" applyFill="1" applyBorder="1"/>
    <xf numFmtId="0" fontId="12" fillId="2" borderId="1" xfId="1" applyFont="1" applyFill="1" applyBorder="1" applyAlignment="1">
      <alignment horizontal="center"/>
    </xf>
    <xf numFmtId="0" fontId="22" fillId="0" borderId="0" xfId="1" applyFont="1" applyAlignment="1">
      <alignment vertical="center"/>
    </xf>
    <xf numFmtId="0" fontId="2" fillId="0" borderId="4" xfId="1" applyFont="1" applyBorder="1" applyAlignment="1">
      <alignment horizontal="center" vertical="center" wrapText="1"/>
    </xf>
    <xf numFmtId="0" fontId="10" fillId="0" borderId="0" xfId="1" applyFont="1" applyAlignment="1">
      <alignment vertical="center" wrapText="1"/>
    </xf>
    <xf numFmtId="0" fontId="6" fillId="0" borderId="0" xfId="1" applyFont="1" applyAlignment="1">
      <alignment wrapText="1"/>
    </xf>
    <xf numFmtId="0" fontId="5" fillId="0" borderId="1" xfId="1" applyFont="1" applyBorder="1"/>
    <xf numFmtId="0" fontId="5" fillId="0" borderId="1" xfId="1" applyFont="1" applyBorder="1" applyAlignment="1">
      <alignment wrapText="1"/>
    </xf>
    <xf numFmtId="0" fontId="4" fillId="0" borderId="1" xfId="1" applyFont="1" applyBorder="1"/>
    <xf numFmtId="0" fontId="4" fillId="2" borderId="1" xfId="1" applyFont="1" applyFill="1" applyBorder="1"/>
    <xf numFmtId="0" fontId="4" fillId="0" borderId="1" xfId="1" applyFont="1" applyBorder="1" applyAlignment="1">
      <alignment horizontal="center" vertical="center"/>
    </xf>
    <xf numFmtId="0" fontId="18" fillId="0" borderId="1" xfId="1" applyFont="1" applyBorder="1" applyAlignment="1">
      <alignment wrapText="1"/>
    </xf>
    <xf numFmtId="0" fontId="5" fillId="0" borderId="1" xfId="1" applyFont="1" applyBorder="1" applyAlignment="1">
      <alignment vertical="center"/>
    </xf>
    <xf numFmtId="0" fontId="3" fillId="2" borderId="1" xfId="1" applyFont="1" applyFill="1" applyBorder="1" applyAlignment="1">
      <alignment wrapText="1"/>
    </xf>
    <xf numFmtId="0" fontId="24" fillId="2" borderId="1" xfId="1" applyFont="1" applyFill="1" applyBorder="1"/>
    <xf numFmtId="0" fontId="4" fillId="2" borderId="1" xfId="1" applyFont="1" applyFill="1" applyBorder="1" applyAlignment="1">
      <alignment horizontal="center" vertical="center"/>
    </xf>
    <xf numFmtId="0" fontId="0" fillId="0" borderId="1" xfId="0" applyBorder="1"/>
    <xf numFmtId="0" fontId="5" fillId="0" borderId="1" xfId="1" applyFont="1" applyBorder="1" applyAlignment="1">
      <alignment vertical="center" wrapText="1"/>
    </xf>
    <xf numFmtId="0" fontId="21" fillId="0" borderId="1" xfId="0" applyFont="1" applyBorder="1" applyAlignment="1">
      <alignment wrapText="1"/>
    </xf>
    <xf numFmtId="0" fontId="27" fillId="0" borderId="1" xfId="0" applyFont="1" applyBorder="1"/>
    <xf numFmtId="0" fontId="26" fillId="0" borderId="1" xfId="0" applyFont="1" applyBorder="1" applyAlignment="1">
      <alignment horizontal="center" vertical="center"/>
    </xf>
    <xf numFmtId="0" fontId="27" fillId="0" borderId="1" xfId="0" applyFont="1" applyBorder="1" applyAlignment="1">
      <alignment horizontal="center"/>
    </xf>
    <xf numFmtId="0" fontId="21" fillId="0" borderId="1" xfId="0" applyFont="1" applyBorder="1" applyAlignment="1">
      <alignment horizontal="center" vertical="center"/>
    </xf>
    <xf numFmtId="0" fontId="27" fillId="0" borderId="1" xfId="0" applyFont="1" applyBorder="1" applyAlignment="1">
      <alignment horizontal="center" vertical="center"/>
    </xf>
    <xf numFmtId="0" fontId="27" fillId="0" borderId="1" xfId="0" applyFont="1" applyBorder="1" applyAlignment="1">
      <alignment wrapText="1"/>
    </xf>
    <xf numFmtId="0" fontId="2" fillId="2" borderId="1" xfId="1" applyFont="1" applyFill="1" applyBorder="1" applyAlignment="1">
      <alignment horizontal="center"/>
    </xf>
    <xf numFmtId="0" fontId="3" fillId="2" borderId="1" xfId="1" applyFont="1" applyFill="1" applyBorder="1" applyAlignment="1">
      <alignment horizontal="center"/>
    </xf>
    <xf numFmtId="0" fontId="3" fillId="2" borderId="1" xfId="1" applyFont="1" applyFill="1" applyBorder="1" applyAlignment="1">
      <alignment horizontal="center" vertical="center"/>
    </xf>
    <xf numFmtId="0" fontId="28" fillId="2" borderId="1" xfId="1" applyFont="1" applyFill="1" applyBorder="1"/>
    <xf numFmtId="0" fontId="28" fillId="2" borderId="1" xfId="1" applyFont="1" applyFill="1" applyBorder="1" applyAlignment="1">
      <alignment horizontal="center" vertical="center"/>
    </xf>
    <xf numFmtId="0" fontId="0" fillId="0" borderId="1" xfId="0" applyBorder="1" applyAlignment="1">
      <alignment horizontal="center" vertical="center"/>
    </xf>
    <xf numFmtId="0" fontId="3" fillId="2" borderId="1" xfId="0" applyFont="1" applyFill="1" applyBorder="1" applyAlignment="1">
      <alignment vertical="center" wrapText="1"/>
    </xf>
    <xf numFmtId="0" fontId="19"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1" applyFont="1" applyFill="1" applyBorder="1" applyAlignment="1">
      <alignment vertical="center" wrapText="1"/>
    </xf>
    <xf numFmtId="0" fontId="3" fillId="2" borderId="1" xfId="1" applyFont="1" applyFill="1" applyBorder="1" applyAlignment="1">
      <alignment vertical="center"/>
    </xf>
    <xf numFmtId="0" fontId="4" fillId="4" borderId="1" xfId="1" applyFont="1" applyFill="1" applyBorder="1" applyAlignment="1">
      <alignment horizontal="center" vertical="center"/>
    </xf>
    <xf numFmtId="0" fontId="21" fillId="4" borderId="1" xfId="0" applyFont="1" applyFill="1" applyBorder="1" applyAlignment="1">
      <alignment wrapText="1"/>
    </xf>
    <xf numFmtId="0" fontId="18" fillId="4" borderId="1" xfId="0" applyFont="1" applyFill="1" applyBorder="1" applyAlignment="1">
      <alignment horizontal="center" vertical="center" wrapText="1"/>
    </xf>
    <xf numFmtId="0" fontId="0" fillId="4" borderId="1" xfId="0" applyFill="1" applyBorder="1"/>
    <xf numFmtId="0" fontId="0" fillId="4" borderId="1" xfId="0" applyFill="1" applyBorder="1" applyAlignment="1">
      <alignment horizontal="center" vertical="center"/>
    </xf>
    <xf numFmtId="0" fontId="18" fillId="4" borderId="1" xfId="1" applyFont="1" applyFill="1" applyBorder="1" applyAlignment="1">
      <alignment wrapText="1"/>
    </xf>
    <xf numFmtId="0" fontId="0" fillId="4" borderId="0" xfId="0" applyFill="1"/>
    <xf numFmtId="0" fontId="29" fillId="0" borderId="1" xfId="0" applyFont="1" applyBorder="1" applyAlignment="1">
      <alignment horizontal="center" wrapText="1"/>
    </xf>
    <xf numFmtId="0" fontId="20" fillId="4" borderId="1" xfId="0" applyFont="1" applyFill="1" applyBorder="1" applyAlignment="1">
      <alignment wrapText="1"/>
    </xf>
    <xf numFmtId="0" fontId="29" fillId="0" borderId="1" xfId="0" applyFont="1" applyBorder="1"/>
    <xf numFmtId="0" fontId="20" fillId="0" borderId="1" xfId="0" applyFont="1" applyBorder="1"/>
    <xf numFmtId="0" fontId="20" fillId="0" borderId="1" xfId="0" applyFont="1" applyBorder="1" applyAlignment="1">
      <alignment horizontal="center" vertical="center"/>
    </xf>
    <xf numFmtId="0" fontId="31" fillId="0" borderId="1" xfId="0" applyFont="1" applyBorder="1" applyAlignment="1">
      <alignment horizontal="center" vertical="center"/>
    </xf>
    <xf numFmtId="0" fontId="31" fillId="0" borderId="0" xfId="0" applyFont="1"/>
    <xf numFmtId="0" fontId="32" fillId="0" borderId="1" xfId="0" applyFont="1" applyBorder="1" applyAlignment="1">
      <alignment horizontal="center" vertical="center" wrapText="1"/>
    </xf>
    <xf numFmtId="0" fontId="19" fillId="6" borderId="0" xfId="1" applyFont="1" applyFill="1"/>
    <xf numFmtId="0" fontId="6" fillId="6" borderId="0" xfId="1" applyFont="1" applyFill="1"/>
    <xf numFmtId="0" fontId="6" fillId="5" borderId="0" xfId="1" applyFont="1" applyFill="1"/>
    <xf numFmtId="0" fontId="19" fillId="5" borderId="0" xfId="1" applyFont="1" applyFill="1" applyAlignment="1">
      <alignment vertical="center"/>
    </xf>
    <xf numFmtId="0" fontId="3" fillId="5" borderId="0" xfId="1" applyFont="1" applyFill="1"/>
    <xf numFmtId="0" fontId="13" fillId="3" borderId="0" xfId="1" applyFont="1" applyFill="1"/>
    <xf numFmtId="0" fontId="2" fillId="3" borderId="0" xfId="1" applyFont="1" applyFill="1"/>
    <xf numFmtId="0" fontId="22" fillId="0" borderId="0" xfId="1" applyFont="1"/>
    <xf numFmtId="0" fontId="19" fillId="0" borderId="0" xfId="1" applyFont="1" applyAlignment="1">
      <alignment vertical="center" wrapText="1"/>
    </xf>
    <xf numFmtId="0" fontId="33" fillId="0" borderId="0" xfId="1" applyFont="1" applyAlignment="1">
      <alignment horizontal="center"/>
    </xf>
    <xf numFmtId="0" fontId="2" fillId="7" borderId="0" xfId="1" applyFont="1" applyFill="1"/>
    <xf numFmtId="0" fontId="3" fillId="7" borderId="0" xfId="1" applyFont="1" applyFill="1" applyAlignment="1">
      <alignment vertical="center" wrapText="1"/>
    </xf>
    <xf numFmtId="0" fontId="13" fillId="7" borderId="0" xfId="1" applyFont="1" applyFill="1" applyAlignment="1">
      <alignment horizontal="center"/>
    </xf>
    <xf numFmtId="0" fontId="4" fillId="2" borderId="0" xfId="1" applyFont="1" applyFill="1" applyAlignment="1">
      <alignment vertical="center"/>
    </xf>
    <xf numFmtId="0" fontId="2" fillId="2" borderId="4" xfId="1" applyFont="1" applyFill="1" applyBorder="1" applyAlignment="1">
      <alignment horizontal="center" vertical="center" wrapText="1"/>
    </xf>
    <xf numFmtId="0" fontId="3" fillId="2" borderId="1"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2" fillId="2" borderId="1" xfId="1" applyFont="1" applyFill="1" applyBorder="1" applyAlignment="1">
      <alignment vertical="center" wrapText="1"/>
    </xf>
    <xf numFmtId="0" fontId="4" fillId="2" borderId="1" xfId="1" applyFont="1" applyFill="1" applyBorder="1" applyAlignment="1">
      <alignment horizontal="center" vertical="center" wrapText="1"/>
    </xf>
    <xf numFmtId="0" fontId="3" fillId="2" borderId="1" xfId="0" applyFont="1" applyFill="1" applyBorder="1" applyAlignment="1">
      <alignment horizontal="justify" vertical="center" wrapText="1"/>
    </xf>
    <xf numFmtId="0" fontId="3" fillId="2" borderId="1" xfId="0" applyFont="1" applyFill="1" applyBorder="1" applyAlignment="1">
      <alignment horizontal="left" vertical="center" wrapText="1"/>
    </xf>
    <xf numFmtId="0" fontId="2" fillId="2" borderId="1" xfId="1" applyFont="1" applyFill="1" applyBorder="1" applyAlignment="1">
      <alignment vertical="center"/>
    </xf>
    <xf numFmtId="0" fontId="2" fillId="2" borderId="0" xfId="1" applyFont="1" applyFill="1" applyAlignment="1">
      <alignment vertical="center"/>
    </xf>
    <xf numFmtId="0" fontId="3" fillId="2" borderId="1" xfId="0" applyFont="1" applyFill="1" applyBorder="1" applyAlignment="1">
      <alignment wrapText="1"/>
    </xf>
    <xf numFmtId="0" fontId="3" fillId="2" borderId="0" xfId="0" applyFont="1" applyFill="1" applyAlignment="1">
      <alignment wrapText="1"/>
    </xf>
    <xf numFmtId="0" fontId="2"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11" fillId="2" borderId="1" xfId="1" applyFont="1" applyFill="1" applyBorder="1" applyAlignment="1">
      <alignment horizontal="center" vertical="center"/>
    </xf>
    <xf numFmtId="0" fontId="5" fillId="2" borderId="1" xfId="1" applyFont="1" applyFill="1" applyBorder="1" applyAlignment="1">
      <alignment horizontal="center" vertical="center"/>
    </xf>
    <xf numFmtId="0" fontId="5" fillId="2" borderId="1" xfId="0" applyFont="1" applyFill="1" applyBorder="1" applyAlignment="1">
      <alignment vertical="center" wrapText="1"/>
    </xf>
    <xf numFmtId="0" fontId="5" fillId="2" borderId="1" xfId="0" applyFont="1" applyFill="1" applyBorder="1" applyAlignment="1">
      <alignment horizontal="center" vertical="center" wrapText="1"/>
    </xf>
    <xf numFmtId="0" fontId="9" fillId="2" borderId="1" xfId="1" applyFont="1" applyFill="1" applyBorder="1" applyAlignment="1">
      <alignment horizontal="center" vertical="center"/>
    </xf>
    <xf numFmtId="0" fontId="3" fillId="2" borderId="4" xfId="1" applyFont="1" applyFill="1" applyBorder="1" applyAlignment="1">
      <alignment horizontal="center" vertical="center"/>
    </xf>
    <xf numFmtId="0" fontId="6" fillId="2" borderId="1" xfId="1" applyFont="1" applyFill="1" applyBorder="1" applyAlignment="1">
      <alignment horizontal="center" vertical="center"/>
    </xf>
    <xf numFmtId="0" fontId="4" fillId="2" borderId="1" xfId="0" applyFont="1" applyFill="1" applyBorder="1" applyAlignment="1">
      <alignment vertical="center" wrapText="1"/>
    </xf>
    <xf numFmtId="0" fontId="8" fillId="2" borderId="4" xfId="1" applyFont="1" applyFill="1" applyBorder="1"/>
    <xf numFmtId="0" fontId="24" fillId="2" borderId="0" xfId="1" applyFont="1" applyFill="1"/>
    <xf numFmtId="0" fontId="3" fillId="2" borderId="1" xfId="0" applyFont="1" applyFill="1" applyBorder="1" applyAlignment="1">
      <alignment vertical="top" wrapText="1"/>
    </xf>
    <xf numFmtId="0" fontId="19" fillId="2" borderId="1" xfId="1" applyFont="1" applyFill="1" applyBorder="1" applyAlignment="1">
      <alignment wrapText="1"/>
    </xf>
    <xf numFmtId="0" fontId="7" fillId="2" borderId="1" xfId="1" applyFont="1" applyFill="1" applyBorder="1"/>
    <xf numFmtId="0" fontId="25" fillId="2" borderId="1" xfId="1" applyFont="1" applyFill="1" applyBorder="1"/>
    <xf numFmtId="0" fontId="3" fillId="2" borderId="4" xfId="1" applyFont="1" applyFill="1" applyBorder="1"/>
    <xf numFmtId="0" fontId="13" fillId="2" borderId="1" xfId="1" applyFont="1" applyFill="1" applyBorder="1" applyAlignment="1">
      <alignment horizontal="center"/>
    </xf>
    <xf numFmtId="0" fontId="14" fillId="2" borderId="1" xfId="1" applyFont="1" applyFill="1" applyBorder="1" applyAlignment="1">
      <alignment horizontal="center"/>
    </xf>
    <xf numFmtId="0" fontId="2" fillId="2" borderId="1" xfId="1" applyFont="1" applyFill="1" applyBorder="1" applyAlignment="1">
      <alignment wrapText="1"/>
    </xf>
    <xf numFmtId="0" fontId="2" fillId="2" borderId="1" xfId="1" applyFont="1" applyFill="1" applyBorder="1"/>
    <xf numFmtId="0" fontId="2" fillId="2" borderId="0" xfId="1" applyFont="1" applyFill="1"/>
    <xf numFmtId="0" fontId="13" fillId="2" borderId="1" xfId="1" applyFont="1" applyFill="1" applyBorder="1"/>
    <xf numFmtId="0" fontId="14" fillId="2" borderId="1" xfId="1" applyFont="1" applyFill="1" applyBorder="1"/>
    <xf numFmtId="0" fontId="3" fillId="2" borderId="2" xfId="0" applyFont="1" applyFill="1" applyBorder="1" applyAlignment="1">
      <alignment horizontal="center" vertical="center" wrapText="1"/>
    </xf>
    <xf numFmtId="0" fontId="3" fillId="2" borderId="3" xfId="0" applyFont="1" applyFill="1" applyBorder="1" applyAlignment="1">
      <alignment wrapText="1"/>
    </xf>
    <xf numFmtId="0" fontId="2" fillId="2" borderId="3" xfId="0" applyFont="1" applyFill="1" applyBorder="1" applyAlignment="1">
      <alignment wrapText="1"/>
    </xf>
    <xf numFmtId="0" fontId="13" fillId="2" borderId="0" xfId="1" applyFont="1" applyFill="1"/>
    <xf numFmtId="0" fontId="4" fillId="2" borderId="1" xfId="1" applyFont="1" applyFill="1" applyBorder="1" applyAlignment="1">
      <alignment wrapText="1"/>
    </xf>
    <xf numFmtId="0" fontId="9" fillId="2" borderId="1" xfId="0" applyFont="1" applyFill="1" applyBorder="1" applyAlignment="1">
      <alignment horizontal="center" vertical="center" wrapText="1"/>
    </xf>
    <xf numFmtId="0" fontId="2" fillId="2" borderId="1" xfId="0" applyFont="1" applyFill="1" applyBorder="1" applyAlignment="1">
      <alignment horizontal="left" wrapText="1"/>
    </xf>
    <xf numFmtId="0" fontId="2" fillId="2" borderId="1" xfId="0" applyFont="1" applyFill="1" applyBorder="1" applyAlignment="1">
      <alignment horizontal="center" wrapText="1"/>
    </xf>
    <xf numFmtId="0" fontId="5" fillId="2" borderId="1" xfId="1" applyFont="1" applyFill="1" applyBorder="1" applyAlignment="1">
      <alignment horizontal="center" wrapText="1"/>
    </xf>
    <xf numFmtId="0" fontId="24" fillId="2" borderId="1" xfId="1" applyFont="1" applyFill="1" applyBorder="1" applyAlignment="1">
      <alignment horizontal="center" vertical="center"/>
    </xf>
    <xf numFmtId="0" fontId="3" fillId="2" borderId="4" xfId="1" applyFont="1" applyFill="1" applyBorder="1" applyAlignment="1">
      <alignment wrapText="1"/>
    </xf>
    <xf numFmtId="0" fontId="2" fillId="2" borderId="1" xfId="1" applyFont="1" applyFill="1" applyBorder="1" applyAlignment="1">
      <alignment horizontal="center" wrapText="1"/>
    </xf>
    <xf numFmtId="0" fontId="4" fillId="2" borderId="4" xfId="1" applyFont="1" applyFill="1" applyBorder="1" applyAlignment="1">
      <alignment wrapText="1"/>
    </xf>
    <xf numFmtId="0" fontId="4" fillId="2" borderId="5" xfId="0" applyFont="1" applyFill="1" applyBorder="1" applyAlignment="1">
      <alignment horizontal="center" wrapText="1"/>
    </xf>
    <xf numFmtId="0" fontId="8" fillId="2" borderId="1" xfId="1" applyFont="1" applyFill="1" applyBorder="1" applyAlignment="1">
      <alignment wrapText="1"/>
    </xf>
    <xf numFmtId="0" fontId="23" fillId="2" borderId="4" xfId="1" applyFont="1" applyFill="1" applyBorder="1" applyAlignment="1">
      <alignment wrapText="1"/>
    </xf>
    <xf numFmtId="0" fontId="4" fillId="2" borderId="1" xfId="0" applyFont="1" applyFill="1" applyBorder="1" applyAlignment="1">
      <alignment horizontal="center" wrapText="1"/>
    </xf>
    <xf numFmtId="0" fontId="28" fillId="2" borderId="0" xfId="1" applyFont="1" applyFill="1"/>
    <xf numFmtId="0" fontId="17" fillId="2" borderId="1" xfId="0" applyFont="1" applyFill="1" applyBorder="1" applyAlignment="1">
      <alignment vertical="center" wrapText="1"/>
    </xf>
    <xf numFmtId="0" fontId="34" fillId="2" borderId="1" xfId="0" applyFont="1" applyFill="1" applyBorder="1" applyAlignment="1">
      <alignment vertical="center" wrapText="1"/>
    </xf>
    <xf numFmtId="0" fontId="19" fillId="2" borderId="1" xfId="1" applyFont="1" applyFill="1" applyBorder="1" applyAlignment="1">
      <alignment horizontal="center" vertical="center"/>
    </xf>
    <xf numFmtId="0" fontId="19" fillId="0" borderId="0" xfId="0" applyFont="1" applyAlignment="1">
      <alignment wrapText="1"/>
    </xf>
    <xf numFmtId="0" fontId="18" fillId="2" borderId="1" xfId="1" applyFont="1" applyFill="1" applyBorder="1" applyAlignment="1">
      <alignment horizontal="center" vertical="center" wrapText="1"/>
    </xf>
    <xf numFmtId="0" fontId="35" fillId="2" borderId="1" xfId="1" applyFont="1" applyFill="1" applyBorder="1"/>
    <xf numFmtId="0" fontId="36" fillId="2" borderId="1" xfId="1" applyFont="1" applyFill="1" applyBorder="1" applyAlignment="1">
      <alignment horizontal="center" vertical="center"/>
    </xf>
    <xf numFmtId="0" fontId="35" fillId="2" borderId="0" xfId="1" applyFont="1" applyFill="1"/>
    <xf numFmtId="0" fontId="37" fillId="2" borderId="1" xfId="1" applyFont="1" applyFill="1" applyBorder="1"/>
    <xf numFmtId="0" fontId="38" fillId="2" borderId="1" xfId="1" applyFont="1" applyFill="1" applyBorder="1" applyAlignment="1">
      <alignment horizontal="center" vertical="center"/>
    </xf>
    <xf numFmtId="0" fontId="39" fillId="2" borderId="4" xfId="1" applyFont="1" applyFill="1" applyBorder="1"/>
    <xf numFmtId="0" fontId="18" fillId="2" borderId="1" xfId="1" applyFont="1" applyFill="1" applyBorder="1" applyAlignment="1">
      <alignment wrapText="1"/>
    </xf>
    <xf numFmtId="0" fontId="19" fillId="2" borderId="1" xfId="1" applyFont="1" applyFill="1" applyBorder="1"/>
    <xf numFmtId="0" fontId="22" fillId="2" borderId="0" xfId="1" applyFont="1" applyFill="1" applyAlignment="1">
      <alignment vertical="center"/>
    </xf>
    <xf numFmtId="0" fontId="19" fillId="2" borderId="0" xfId="1" applyFont="1" applyFill="1"/>
    <xf numFmtId="0" fontId="35" fillId="0" borderId="0" xfId="1" applyFont="1"/>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21" fillId="0" borderId="4" xfId="0" applyFont="1" applyBorder="1" applyAlignment="1">
      <alignment wrapText="1"/>
    </xf>
    <xf numFmtId="0" fontId="21" fillId="0" borderId="4" xfId="0" applyFont="1" applyBorder="1" applyAlignment="1">
      <alignment vertical="top" wrapText="1"/>
    </xf>
    <xf numFmtId="0" fontId="6" fillId="2" borderId="5" xfId="1" applyFont="1" applyFill="1" applyBorder="1"/>
    <xf numFmtId="0" fontId="2"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1" fillId="0" borderId="1" xfId="0" applyFont="1" applyBorder="1" applyAlignment="1">
      <alignment vertical="center" wrapText="1"/>
    </xf>
    <xf numFmtId="0" fontId="40" fillId="0" borderId="6" xfId="0" applyFont="1" applyFill="1" applyBorder="1" applyAlignment="1">
      <alignment horizontal="center" vertical="center" wrapText="1"/>
    </xf>
    <xf numFmtId="0" fontId="40" fillId="0" borderId="6" xfId="0" applyFont="1" applyFill="1" applyBorder="1" applyAlignment="1">
      <alignment vertical="center" wrapText="1"/>
    </xf>
    <xf numFmtId="0" fontId="3" fillId="0" borderId="1" xfId="0" applyFont="1" applyFill="1" applyBorder="1" applyAlignment="1">
      <alignment horizontal="center" vertical="center" wrapText="1"/>
    </xf>
    <xf numFmtId="0" fontId="6" fillId="0" borderId="1" xfId="1" applyFont="1" applyFill="1" applyBorder="1"/>
    <xf numFmtId="0" fontId="2" fillId="0" borderId="1" xfId="1" applyFont="1" applyFill="1" applyBorder="1" applyAlignment="1">
      <alignment horizontal="center" vertical="center" wrapText="1"/>
    </xf>
    <xf numFmtId="0" fontId="3" fillId="0" borderId="1" xfId="1" applyFont="1" applyFill="1" applyBorder="1" applyAlignment="1">
      <alignment wrapText="1"/>
    </xf>
    <xf numFmtId="0" fontId="4" fillId="0" borderId="1" xfId="1" applyFont="1" applyFill="1" applyBorder="1" applyAlignment="1">
      <alignment horizontal="center" vertical="center" wrapText="1"/>
    </xf>
    <xf numFmtId="0" fontId="19" fillId="0" borderId="1" xfId="1" applyFont="1" applyFill="1" applyBorder="1" applyAlignment="1">
      <alignment wrapText="1"/>
    </xf>
    <xf numFmtId="0" fontId="2" fillId="0" borderId="0" xfId="1" applyFont="1" applyFill="1" applyAlignment="1">
      <alignment vertical="center"/>
    </xf>
    <xf numFmtId="0" fontId="3" fillId="0" borderId="0" xfId="1" applyFont="1" applyFill="1"/>
    <xf numFmtId="0" fontId="3" fillId="0" borderId="0" xfId="1" applyFont="1" applyFill="1" applyAlignment="1">
      <alignment vertical="center" wrapText="1"/>
    </xf>
    <xf numFmtId="0" fontId="6" fillId="0" borderId="0" xfId="1" applyFont="1" applyFill="1"/>
    <xf numFmtId="0" fontId="41" fillId="0" borderId="6" xfId="0" applyFont="1" applyFill="1" applyBorder="1" applyAlignment="1">
      <alignment vertical="center" wrapText="1"/>
    </xf>
    <xf numFmtId="0" fontId="41" fillId="0" borderId="0" xfId="0" applyFont="1" applyFill="1" applyAlignment="1">
      <alignment vertical="center" wrapText="1"/>
    </xf>
    <xf numFmtId="0" fontId="3" fillId="0" borderId="1" xfId="1" applyFont="1" applyFill="1" applyBorder="1" applyAlignment="1">
      <alignment horizontal="center" vertical="center" wrapText="1"/>
    </xf>
    <xf numFmtId="0" fontId="28" fillId="0" borderId="1" xfId="1" applyFont="1" applyFill="1" applyBorder="1"/>
    <xf numFmtId="0" fontId="3" fillId="0" borderId="1" xfId="1" applyFont="1" applyFill="1" applyBorder="1" applyAlignment="1">
      <alignment horizontal="center" vertical="center"/>
    </xf>
    <xf numFmtId="0" fontId="8" fillId="0" borderId="1" xfId="1" applyFont="1" applyFill="1" applyBorder="1"/>
    <xf numFmtId="0" fontId="44" fillId="0" borderId="6" xfId="0" applyFont="1" applyFill="1" applyBorder="1" applyAlignment="1">
      <alignment horizontal="left" vertical="center" wrapText="1"/>
    </xf>
    <xf numFmtId="0" fontId="44" fillId="0" borderId="6" xfId="0" applyFont="1" applyFill="1" applyBorder="1" applyAlignment="1">
      <alignment horizontal="left" wrapText="1"/>
    </xf>
    <xf numFmtId="0" fontId="41" fillId="0" borderId="6" xfId="0" applyFont="1" applyFill="1" applyBorder="1" applyAlignment="1">
      <alignment wrapText="1"/>
    </xf>
    <xf numFmtId="0" fontId="42" fillId="0" borderId="6" xfId="0" applyFont="1" applyFill="1" applyBorder="1" applyAlignment="1">
      <alignment horizontal="center" vertical="center" wrapText="1"/>
    </xf>
    <xf numFmtId="0" fontId="43" fillId="0" borderId="6" xfId="0" applyFont="1" applyFill="1" applyBorder="1" applyAlignment="1">
      <alignment vertical="center" wrapText="1"/>
    </xf>
    <xf numFmtId="0" fontId="43" fillId="0" borderId="0" xfId="0" applyFont="1" applyFill="1" applyAlignment="1">
      <alignment vertical="center" wrapText="1"/>
    </xf>
    <xf numFmtId="0" fontId="44" fillId="0" borderId="6" xfId="0" applyFont="1" applyFill="1" applyBorder="1" applyAlignment="1">
      <alignment vertical="center" wrapText="1"/>
    </xf>
    <xf numFmtId="0" fontId="5" fillId="2" borderId="1" xfId="1" applyFont="1" applyFill="1" applyBorder="1" applyAlignment="1">
      <alignment horizontal="center" vertical="center" wrapText="1"/>
    </xf>
    <xf numFmtId="0" fontId="2" fillId="0" borderId="0" xfId="1" applyFont="1" applyAlignment="1">
      <alignment horizontal="center" vertical="center"/>
    </xf>
    <xf numFmtId="0" fontId="2" fillId="0" borderId="0" xfId="1" applyFont="1" applyAlignment="1">
      <alignment horizontal="center" vertical="center" wrapText="1"/>
    </xf>
    <xf numFmtId="0" fontId="3" fillId="2" borderId="1"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5" xfId="1" applyFont="1" applyFill="1" applyBorder="1" applyAlignment="1">
      <alignment horizontal="center" vertical="center" wrapText="1"/>
    </xf>
    <xf numFmtId="0" fontId="5" fillId="0" borderId="1" xfId="1" applyFont="1" applyBorder="1" applyAlignment="1">
      <alignment horizontal="center" vertical="center" wrapText="1"/>
    </xf>
    <xf numFmtId="0" fontId="3" fillId="0" borderId="1" xfId="1" applyFont="1" applyBorder="1" applyAlignment="1">
      <alignment horizontal="center" vertical="center" wrapText="1"/>
    </xf>
    <xf numFmtId="0" fontId="5" fillId="0" borderId="0" xfId="1" applyFont="1" applyAlignment="1">
      <alignment horizontal="center" vertical="center" wrapText="1"/>
    </xf>
    <xf numFmtId="0" fontId="2" fillId="0" borderId="1" xfId="1" applyFont="1" applyBorder="1" applyAlignment="1">
      <alignment wrapText="1"/>
    </xf>
    <xf numFmtId="0" fontId="2" fillId="0" borderId="1" xfId="1" applyFont="1" applyBorder="1" applyAlignment="1">
      <alignment horizontal="center"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60960</xdr:colOff>
      <xdr:row>2</xdr:row>
      <xdr:rowOff>40640</xdr:rowOff>
    </xdr:from>
    <xdr:to>
      <xdr:col>9</xdr:col>
      <xdr:colOff>213360</xdr:colOff>
      <xdr:row>2</xdr:row>
      <xdr:rowOff>40640</xdr:rowOff>
    </xdr:to>
    <xdr:cxnSp macro="">
      <xdr:nvCxnSpPr>
        <xdr:cNvPr id="5" name="Straight Connector 4">
          <a:extLst>
            <a:ext uri="{FF2B5EF4-FFF2-40B4-BE49-F238E27FC236}">
              <a16:creationId xmlns:a16="http://schemas.microsoft.com/office/drawing/2014/main" id="{00000000-0008-0000-0000-000005000000}"/>
            </a:ext>
          </a:extLst>
        </xdr:cNvPr>
        <xdr:cNvCxnSpPr/>
      </xdr:nvCxnSpPr>
      <xdr:spPr>
        <a:xfrm>
          <a:off x="6725920" y="843280"/>
          <a:ext cx="364744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694"/>
  <sheetViews>
    <sheetView tabSelected="1" view="pageBreakPreview" zoomScale="84" zoomScaleNormal="66" zoomScaleSheetLayoutView="84" workbookViewId="0">
      <pane ySplit="5" topLeftCell="A76" activePane="bottomLeft" state="frozen"/>
      <selection pane="bottomLeft" activeCell="D76" sqref="D76"/>
    </sheetView>
  </sheetViews>
  <sheetFormatPr defaultColWidth="14.42578125" defaultRowHeight="15" customHeight="1"/>
  <cols>
    <col min="1" max="1" width="6.5703125" style="13" customWidth="1"/>
    <col min="2" max="2" width="44.85546875" style="5" bestFit="1" customWidth="1"/>
    <col min="3" max="3" width="20.140625" style="5" customWidth="1"/>
    <col min="4" max="4" width="19.140625" style="5" customWidth="1"/>
    <col min="5" max="5" width="10.42578125" style="5" bestFit="1" customWidth="1"/>
    <col min="6" max="6" width="8.140625" style="5" bestFit="1" customWidth="1"/>
    <col min="7" max="7" width="8.7109375" style="5" bestFit="1" customWidth="1"/>
    <col min="8" max="8" width="17" style="5" customWidth="1"/>
    <col min="9" max="9" width="10.5703125" style="5" customWidth="1"/>
    <col min="10" max="10" width="9.28515625" style="5" bestFit="1" customWidth="1"/>
    <col min="11" max="11" width="7" style="5" bestFit="1" customWidth="1"/>
    <col min="12" max="12" width="12.5703125" style="5" customWidth="1"/>
    <col min="13" max="13" width="7" style="5" bestFit="1" customWidth="1"/>
    <col min="14" max="14" width="6" style="5" customWidth="1"/>
    <col min="15" max="15" width="10.7109375" style="28" customWidth="1"/>
    <col min="16" max="16" width="8.7109375" style="5" bestFit="1" customWidth="1"/>
    <col min="17" max="17" width="20.7109375" style="5" customWidth="1"/>
    <col min="18" max="18" width="38.85546875" style="1" customWidth="1"/>
    <col min="19" max="20" width="32.42578125" style="43" customWidth="1"/>
    <col min="21" max="21" width="32.7109375" style="5" customWidth="1"/>
    <col min="22" max="22" width="22.28515625" style="5" customWidth="1"/>
    <col min="23" max="24" width="8.85546875" style="5" customWidth="1"/>
    <col min="25" max="25" width="35.42578125" style="5" customWidth="1"/>
    <col min="26" max="31" width="8.85546875" style="5" customWidth="1"/>
    <col min="32" max="16384" width="14.42578125" style="5"/>
  </cols>
  <sheetData>
    <row r="1" spans="1:31" ht="18.75">
      <c r="A1" s="206"/>
      <c r="B1" s="206"/>
      <c r="C1" s="206"/>
      <c r="D1" s="206"/>
      <c r="E1" s="206"/>
      <c r="F1" s="206"/>
      <c r="G1" s="206"/>
      <c r="H1" s="206"/>
      <c r="I1" s="206"/>
      <c r="J1" s="206"/>
      <c r="K1" s="206"/>
      <c r="L1" s="206"/>
      <c r="M1" s="206"/>
      <c r="N1" s="206"/>
      <c r="O1" s="206"/>
      <c r="P1" s="206"/>
      <c r="Q1" s="206"/>
      <c r="R1" s="206"/>
      <c r="S1" s="42"/>
      <c r="T1" s="42"/>
      <c r="U1" s="4"/>
      <c r="V1" s="4"/>
      <c r="W1" s="4"/>
      <c r="X1" s="4"/>
      <c r="Y1" s="4"/>
      <c r="Z1" s="4"/>
      <c r="AA1" s="4"/>
      <c r="AB1" s="4"/>
      <c r="AC1" s="4"/>
      <c r="AD1" s="4"/>
      <c r="AE1" s="4"/>
    </row>
    <row r="2" spans="1:31" ht="45.75" customHeight="1">
      <c r="A2" s="207" t="s">
        <v>498</v>
      </c>
      <c r="B2" s="207"/>
      <c r="C2" s="207"/>
      <c r="D2" s="207"/>
      <c r="E2" s="207"/>
      <c r="F2" s="207"/>
      <c r="G2" s="207"/>
      <c r="H2" s="207"/>
      <c r="I2" s="207"/>
      <c r="J2" s="207"/>
      <c r="K2" s="207"/>
      <c r="L2" s="207"/>
      <c r="M2" s="207"/>
      <c r="N2" s="207"/>
      <c r="O2" s="207"/>
      <c r="P2" s="207"/>
      <c r="Q2" s="207"/>
      <c r="R2" s="207"/>
      <c r="S2" s="42"/>
      <c r="T2" s="42"/>
      <c r="U2" s="4"/>
      <c r="V2" s="4"/>
      <c r="W2" s="4"/>
      <c r="X2" s="4"/>
      <c r="Y2" s="4"/>
      <c r="Z2" s="4"/>
      <c r="AA2" s="4"/>
      <c r="AB2" s="4"/>
      <c r="AC2" s="4"/>
      <c r="AD2" s="4"/>
      <c r="AE2" s="4"/>
    </row>
    <row r="3" spans="1:31" ht="18.75">
      <c r="A3" s="6"/>
      <c r="B3" s="7"/>
      <c r="C3" s="7"/>
      <c r="D3" s="7"/>
      <c r="E3" s="7"/>
      <c r="F3" s="7"/>
      <c r="G3" s="7"/>
      <c r="H3" s="7"/>
      <c r="I3" s="7"/>
      <c r="J3" s="7"/>
      <c r="K3" s="7"/>
      <c r="L3" s="7"/>
      <c r="M3" s="7"/>
      <c r="N3" s="7"/>
      <c r="O3" s="34"/>
      <c r="P3" s="7"/>
      <c r="Q3" s="7"/>
      <c r="R3" s="7"/>
      <c r="S3" s="42"/>
      <c r="T3" s="42"/>
      <c r="U3" s="4"/>
      <c r="V3" s="4"/>
      <c r="W3" s="4"/>
      <c r="X3" s="4"/>
      <c r="Y3" s="4"/>
      <c r="Z3" s="4"/>
      <c r="AA3" s="4"/>
      <c r="AB3" s="4"/>
      <c r="AC3" s="4"/>
      <c r="AD3" s="4"/>
      <c r="AE3" s="4"/>
    </row>
    <row r="4" spans="1:31" ht="79.5" customHeight="1">
      <c r="A4" s="208" t="s">
        <v>22</v>
      </c>
      <c r="B4" s="205" t="s">
        <v>21</v>
      </c>
      <c r="C4" s="205" t="s">
        <v>20</v>
      </c>
      <c r="D4" s="205" t="s">
        <v>19</v>
      </c>
      <c r="E4" s="205" t="s">
        <v>18</v>
      </c>
      <c r="F4" s="205"/>
      <c r="G4" s="205"/>
      <c r="H4" s="205" t="s">
        <v>470</v>
      </c>
      <c r="I4" s="205" t="s">
        <v>471</v>
      </c>
      <c r="J4" s="205" t="s">
        <v>17</v>
      </c>
      <c r="K4" s="205"/>
      <c r="L4" s="205"/>
      <c r="M4" s="212" t="s">
        <v>16</v>
      </c>
      <c r="N4" s="213"/>
      <c r="O4" s="35" t="s">
        <v>15</v>
      </c>
      <c r="P4" s="205" t="s">
        <v>14</v>
      </c>
      <c r="Q4" s="205"/>
      <c r="R4" s="209" t="s">
        <v>13</v>
      </c>
      <c r="S4" s="205" t="s">
        <v>267</v>
      </c>
      <c r="T4" s="210" t="s">
        <v>439</v>
      </c>
      <c r="U4" s="205" t="s">
        <v>337</v>
      </c>
      <c r="V4" s="102"/>
      <c r="W4" s="102"/>
      <c r="X4" s="8"/>
      <c r="Y4" s="8"/>
      <c r="Z4" s="8"/>
      <c r="AA4" s="8"/>
      <c r="AB4" s="8"/>
      <c r="AC4" s="8"/>
      <c r="AD4" s="8"/>
      <c r="AE4" s="8"/>
    </row>
    <row r="5" spans="1:31" ht="117.75" customHeight="1">
      <c r="A5" s="208"/>
      <c r="B5" s="205"/>
      <c r="C5" s="205"/>
      <c r="D5" s="205"/>
      <c r="E5" s="35" t="s">
        <v>12</v>
      </c>
      <c r="F5" s="35" t="s">
        <v>23</v>
      </c>
      <c r="G5" s="35" t="s">
        <v>11</v>
      </c>
      <c r="H5" s="205"/>
      <c r="I5" s="205"/>
      <c r="J5" s="35" t="s">
        <v>10</v>
      </c>
      <c r="K5" s="35" t="s">
        <v>9</v>
      </c>
      <c r="L5" s="35" t="s">
        <v>8</v>
      </c>
      <c r="M5" s="35" t="s">
        <v>7</v>
      </c>
      <c r="N5" s="35" t="s">
        <v>6</v>
      </c>
      <c r="O5" s="35" t="s">
        <v>5</v>
      </c>
      <c r="P5" s="35" t="s">
        <v>4</v>
      </c>
      <c r="Q5" s="103" t="s">
        <v>3</v>
      </c>
      <c r="R5" s="209"/>
      <c r="S5" s="205"/>
      <c r="T5" s="211"/>
      <c r="U5" s="205"/>
      <c r="V5" s="102"/>
      <c r="W5" s="102"/>
      <c r="X5" s="8"/>
      <c r="Y5" s="8"/>
      <c r="Z5" s="8"/>
      <c r="AA5" s="8"/>
      <c r="AB5" s="8"/>
      <c r="AC5" s="8"/>
      <c r="AD5" s="8"/>
      <c r="AE5" s="8"/>
    </row>
    <row r="6" spans="1:31" s="11" customFormat="1" ht="93.75">
      <c r="A6" s="29"/>
      <c r="B6" s="105" t="s">
        <v>2</v>
      </c>
      <c r="C6" s="131"/>
      <c r="D6" s="131"/>
      <c r="E6" s="117">
        <f>E7+E46+E77+E130+E184</f>
        <v>185</v>
      </c>
      <c r="F6" s="117">
        <f t="shared" ref="F6:Q6" si="0">F7+F46+F77+F130+F184</f>
        <v>183</v>
      </c>
      <c r="G6" s="117">
        <f t="shared" si="0"/>
        <v>2</v>
      </c>
      <c r="H6" s="117">
        <f t="shared" si="0"/>
        <v>183</v>
      </c>
      <c r="I6" s="117">
        <f>I7+I46+I77+I130+I184</f>
        <v>2</v>
      </c>
      <c r="J6" s="117">
        <f t="shared" si="0"/>
        <v>3</v>
      </c>
      <c r="K6" s="117">
        <f t="shared" si="0"/>
        <v>90</v>
      </c>
      <c r="L6" s="117">
        <f t="shared" si="0"/>
        <v>92</v>
      </c>
      <c r="M6" s="117">
        <f t="shared" si="0"/>
        <v>1</v>
      </c>
      <c r="N6" s="117">
        <f t="shared" si="0"/>
        <v>35</v>
      </c>
      <c r="O6" s="117">
        <f t="shared" si="0"/>
        <v>54</v>
      </c>
      <c r="P6" s="117">
        <f t="shared" si="0"/>
        <v>165</v>
      </c>
      <c r="Q6" s="117">
        <f t="shared" si="0"/>
        <v>19</v>
      </c>
      <c r="R6" s="36" t="s">
        <v>349</v>
      </c>
      <c r="S6" s="106" t="s">
        <v>354</v>
      </c>
      <c r="T6" s="133"/>
      <c r="U6" s="134"/>
      <c r="V6" s="111">
        <f t="shared" ref="V6:V30" si="1">+E7-F7-G7</f>
        <v>0</v>
      </c>
      <c r="W6" s="135"/>
      <c r="X6" s="26"/>
      <c r="Y6" s="9">
        <f>+E6-P6-Q6</f>
        <v>1</v>
      </c>
      <c r="Z6" s="26"/>
      <c r="AA6" s="26"/>
    </row>
    <row r="7" spans="1:31" s="98" customFormat="1" ht="18.75">
      <c r="A7" s="29" t="s">
        <v>24</v>
      </c>
      <c r="B7" s="114" t="s">
        <v>26</v>
      </c>
      <c r="C7" s="31"/>
      <c r="D7" s="131"/>
      <c r="E7" s="117">
        <f>E8+E23+E34+E37+E40+E42</f>
        <v>32</v>
      </c>
      <c r="F7" s="117">
        <f t="shared" ref="F7:K7" si="2">F8+F23+F34+F37+F40+F42</f>
        <v>32</v>
      </c>
      <c r="G7" s="117">
        <f t="shared" si="2"/>
        <v>0</v>
      </c>
      <c r="H7" s="117">
        <f t="shared" si="2"/>
        <v>32</v>
      </c>
      <c r="I7" s="117">
        <f t="shared" si="2"/>
        <v>0</v>
      </c>
      <c r="J7" s="117">
        <f t="shared" si="2"/>
        <v>0</v>
      </c>
      <c r="K7" s="117">
        <f t="shared" si="2"/>
        <v>19</v>
      </c>
      <c r="L7" s="117">
        <f t="shared" ref="L7:Q7" si="3">L8+L23+L34+L37+L40+L42</f>
        <v>13</v>
      </c>
      <c r="M7" s="117">
        <f t="shared" si="3"/>
        <v>0</v>
      </c>
      <c r="N7" s="117">
        <f t="shared" si="3"/>
        <v>3</v>
      </c>
      <c r="O7" s="117">
        <f t="shared" si="3"/>
        <v>12</v>
      </c>
      <c r="P7" s="117">
        <f t="shared" si="3"/>
        <v>31</v>
      </c>
      <c r="Q7" s="117">
        <f t="shared" si="3"/>
        <v>0</v>
      </c>
      <c r="R7" s="132"/>
      <c r="S7" s="133"/>
      <c r="T7" s="133"/>
      <c r="U7" s="134"/>
      <c r="V7" s="111">
        <f t="shared" si="1"/>
        <v>0</v>
      </c>
      <c r="W7" s="135"/>
      <c r="X7" s="96"/>
      <c r="Y7" s="97">
        <f>+H7-I7-J7-K7-L7</f>
        <v>0</v>
      </c>
      <c r="Z7" s="96"/>
      <c r="AA7" s="96"/>
    </row>
    <row r="8" spans="1:31" s="101" customFormat="1" ht="37.5">
      <c r="A8" s="29" t="s">
        <v>145</v>
      </c>
      <c r="B8" s="114" t="s">
        <v>27</v>
      </c>
      <c r="C8" s="31"/>
      <c r="D8" s="131"/>
      <c r="E8" s="117">
        <f>COUNTA(E9:E22)</f>
        <v>14</v>
      </c>
      <c r="F8" s="117">
        <f t="shared" ref="F8:Q8" si="4">COUNTA(F9:F22)</f>
        <v>14</v>
      </c>
      <c r="G8" s="117">
        <f t="shared" si="4"/>
        <v>0</v>
      </c>
      <c r="H8" s="117">
        <f t="shared" si="4"/>
        <v>14</v>
      </c>
      <c r="I8" s="117">
        <f t="shared" si="4"/>
        <v>0</v>
      </c>
      <c r="J8" s="117">
        <f t="shared" si="4"/>
        <v>0</v>
      </c>
      <c r="K8" s="117">
        <f t="shared" si="4"/>
        <v>8</v>
      </c>
      <c r="L8" s="117">
        <f t="shared" si="4"/>
        <v>6</v>
      </c>
      <c r="M8" s="117">
        <f t="shared" si="4"/>
        <v>0</v>
      </c>
      <c r="N8" s="117">
        <f t="shared" si="4"/>
        <v>0</v>
      </c>
      <c r="O8" s="117">
        <f t="shared" si="4"/>
        <v>0</v>
      </c>
      <c r="P8" s="117">
        <f t="shared" si="4"/>
        <v>14</v>
      </c>
      <c r="Q8" s="117">
        <f t="shared" si="4"/>
        <v>0</v>
      </c>
      <c r="R8" s="132"/>
      <c r="S8" s="133"/>
      <c r="T8" s="133"/>
      <c r="U8" s="134"/>
      <c r="V8" s="111" t="e">
        <f t="shared" si="1"/>
        <v>#VALUE!</v>
      </c>
      <c r="W8" s="135"/>
      <c r="X8" s="99"/>
      <c r="Y8" s="100">
        <f t="shared" ref="Y8:Y64" si="5">+E8-P8-Q8</f>
        <v>0</v>
      </c>
      <c r="Z8" s="99"/>
      <c r="AA8" s="99"/>
    </row>
    <row r="9" spans="1:31" ht="75">
      <c r="A9" s="65">
        <v>1</v>
      </c>
      <c r="B9" s="69" t="s">
        <v>28</v>
      </c>
      <c r="C9" s="71" t="s">
        <v>428</v>
      </c>
      <c r="D9" s="71" t="s">
        <v>183</v>
      </c>
      <c r="E9" s="107" t="s">
        <v>0</v>
      </c>
      <c r="F9" s="107" t="s">
        <v>0</v>
      </c>
      <c r="G9" s="38"/>
      <c r="H9" s="107" t="s">
        <v>0</v>
      </c>
      <c r="I9" s="38"/>
      <c r="J9" s="38"/>
      <c r="K9" s="53"/>
      <c r="L9" s="53" t="s">
        <v>0</v>
      </c>
      <c r="M9" s="129"/>
      <c r="N9" s="52"/>
      <c r="O9" s="52"/>
      <c r="P9" s="53" t="s">
        <v>0</v>
      </c>
      <c r="Q9" s="124"/>
      <c r="R9" s="33"/>
      <c r="S9" s="51"/>
      <c r="T9" s="53" t="s">
        <v>0</v>
      </c>
      <c r="U9" s="51" t="s">
        <v>431</v>
      </c>
      <c r="V9" s="111" t="e">
        <f t="shared" si="1"/>
        <v>#VALUE!</v>
      </c>
      <c r="W9" s="27"/>
      <c r="X9" s="25"/>
      <c r="Y9" s="9" t="e">
        <f t="shared" si="5"/>
        <v>#VALUE!</v>
      </c>
      <c r="Z9" s="25"/>
      <c r="AA9" s="25"/>
    </row>
    <row r="10" spans="1:31" ht="75">
      <c r="A10" s="65">
        <v>2</v>
      </c>
      <c r="B10" s="69" t="s">
        <v>30</v>
      </c>
      <c r="C10" s="71" t="s">
        <v>29</v>
      </c>
      <c r="D10" s="71" t="s">
        <v>183</v>
      </c>
      <c r="E10" s="107" t="s">
        <v>0</v>
      </c>
      <c r="F10" s="107" t="s">
        <v>0</v>
      </c>
      <c r="G10" s="38"/>
      <c r="H10" s="107" t="s">
        <v>0</v>
      </c>
      <c r="I10" s="38"/>
      <c r="J10" s="38"/>
      <c r="K10" s="53" t="s">
        <v>0</v>
      </c>
      <c r="L10" s="52"/>
      <c r="M10" s="129"/>
      <c r="N10" s="52"/>
      <c r="O10" s="52"/>
      <c r="P10" s="53" t="s">
        <v>0</v>
      </c>
      <c r="Q10" s="124"/>
      <c r="R10" s="33"/>
      <c r="S10" s="51"/>
      <c r="T10" s="51"/>
      <c r="U10" s="51" t="s">
        <v>430</v>
      </c>
      <c r="V10" s="111" t="e">
        <f t="shared" si="1"/>
        <v>#VALUE!</v>
      </c>
      <c r="W10" s="27"/>
      <c r="X10" s="25"/>
      <c r="Y10" s="9" t="e">
        <f t="shared" si="5"/>
        <v>#VALUE!</v>
      </c>
      <c r="Z10" s="25"/>
      <c r="AA10" s="25"/>
    </row>
    <row r="11" spans="1:31" ht="75">
      <c r="A11" s="65">
        <v>3</v>
      </c>
      <c r="B11" s="69" t="s">
        <v>31</v>
      </c>
      <c r="C11" s="71" t="s">
        <v>428</v>
      </c>
      <c r="D11" s="71" t="s">
        <v>183</v>
      </c>
      <c r="E11" s="107" t="s">
        <v>0</v>
      </c>
      <c r="F11" s="107" t="s">
        <v>0</v>
      </c>
      <c r="G11" s="38"/>
      <c r="H11" s="107" t="s">
        <v>0</v>
      </c>
      <c r="I11" s="38"/>
      <c r="J11" s="38"/>
      <c r="K11" s="53"/>
      <c r="L11" s="53" t="s">
        <v>0</v>
      </c>
      <c r="M11" s="129"/>
      <c r="N11" s="52"/>
      <c r="O11" s="52"/>
      <c r="P11" s="53" t="s">
        <v>0</v>
      </c>
      <c r="Q11" s="124"/>
      <c r="R11" s="33"/>
      <c r="S11" s="51"/>
      <c r="T11" s="53" t="s">
        <v>0</v>
      </c>
      <c r="U11" s="51" t="s">
        <v>431</v>
      </c>
      <c r="V11" s="111" t="e">
        <f t="shared" si="1"/>
        <v>#VALUE!</v>
      </c>
      <c r="W11" s="27"/>
      <c r="X11" s="25"/>
      <c r="Y11" s="9" t="e">
        <f t="shared" si="5"/>
        <v>#VALUE!</v>
      </c>
      <c r="Z11" s="25"/>
      <c r="AA11" s="25"/>
    </row>
    <row r="12" spans="1:31" ht="75">
      <c r="A12" s="65">
        <v>4</v>
      </c>
      <c r="B12" s="69" t="s">
        <v>32</v>
      </c>
      <c r="C12" s="71" t="s">
        <v>29</v>
      </c>
      <c r="D12" s="71" t="s">
        <v>183</v>
      </c>
      <c r="E12" s="107" t="s">
        <v>0</v>
      </c>
      <c r="F12" s="107" t="s">
        <v>0</v>
      </c>
      <c r="G12" s="38"/>
      <c r="H12" s="107" t="s">
        <v>0</v>
      </c>
      <c r="I12" s="38"/>
      <c r="J12" s="38"/>
      <c r="K12" s="53" t="s">
        <v>0</v>
      </c>
      <c r="L12" s="52"/>
      <c r="M12" s="129"/>
      <c r="N12" s="52"/>
      <c r="O12" s="52"/>
      <c r="P12" s="53" t="s">
        <v>0</v>
      </c>
      <c r="Q12" s="124"/>
      <c r="R12" s="33"/>
      <c r="S12" s="51"/>
      <c r="T12" s="65" t="s">
        <v>0</v>
      </c>
      <c r="U12" s="51" t="s">
        <v>430</v>
      </c>
      <c r="V12" s="111" t="e">
        <f t="shared" si="1"/>
        <v>#VALUE!</v>
      </c>
      <c r="W12" s="27"/>
      <c r="X12" s="25"/>
      <c r="Y12" s="9" t="e">
        <f t="shared" si="5"/>
        <v>#VALUE!</v>
      </c>
      <c r="Z12" s="25"/>
      <c r="AA12" s="25"/>
    </row>
    <row r="13" spans="1:31" ht="75">
      <c r="A13" s="65">
        <v>5</v>
      </c>
      <c r="B13" s="69" t="s">
        <v>33</v>
      </c>
      <c r="C13" s="71" t="s">
        <v>428</v>
      </c>
      <c r="D13" s="71" t="s">
        <v>183</v>
      </c>
      <c r="E13" s="107" t="s">
        <v>0</v>
      </c>
      <c r="F13" s="107" t="s">
        <v>0</v>
      </c>
      <c r="G13" s="38"/>
      <c r="H13" s="107" t="s">
        <v>0</v>
      </c>
      <c r="I13" s="38"/>
      <c r="J13" s="38"/>
      <c r="K13" s="53"/>
      <c r="L13" s="53" t="s">
        <v>0</v>
      </c>
      <c r="M13" s="129"/>
      <c r="N13" s="52"/>
      <c r="O13" s="52"/>
      <c r="P13" s="53" t="s">
        <v>0</v>
      </c>
      <c r="Q13" s="124"/>
      <c r="R13" s="51" t="s">
        <v>255</v>
      </c>
      <c r="S13" s="51"/>
      <c r="T13" s="53" t="s">
        <v>0</v>
      </c>
      <c r="U13" s="51" t="s">
        <v>431</v>
      </c>
      <c r="V13" s="111" t="e">
        <f t="shared" si="1"/>
        <v>#VALUE!</v>
      </c>
      <c r="W13" s="27"/>
      <c r="X13" s="25"/>
      <c r="Y13" s="9" t="e">
        <f t="shared" si="5"/>
        <v>#VALUE!</v>
      </c>
      <c r="Z13" s="25"/>
      <c r="AA13" s="25"/>
    </row>
    <row r="14" spans="1:31" ht="75">
      <c r="A14" s="65">
        <v>6</v>
      </c>
      <c r="B14" s="69" t="s">
        <v>34</v>
      </c>
      <c r="C14" s="71" t="s">
        <v>428</v>
      </c>
      <c r="D14" s="71" t="s">
        <v>183</v>
      </c>
      <c r="E14" s="107" t="s">
        <v>0</v>
      </c>
      <c r="F14" s="107" t="s">
        <v>0</v>
      </c>
      <c r="G14" s="38"/>
      <c r="H14" s="107" t="s">
        <v>0</v>
      </c>
      <c r="I14" s="38"/>
      <c r="J14" s="38"/>
      <c r="K14" s="53"/>
      <c r="L14" s="53" t="s">
        <v>0</v>
      </c>
      <c r="M14" s="129"/>
      <c r="N14" s="52"/>
      <c r="O14" s="52"/>
      <c r="P14" s="53" t="s">
        <v>0</v>
      </c>
      <c r="Q14" s="124"/>
      <c r="R14" s="33"/>
      <c r="S14" s="51"/>
      <c r="T14" s="53" t="s">
        <v>0</v>
      </c>
      <c r="U14" s="51" t="s">
        <v>431</v>
      </c>
      <c r="V14" s="111" t="e">
        <f t="shared" si="1"/>
        <v>#VALUE!</v>
      </c>
      <c r="W14" s="27"/>
      <c r="X14" s="25"/>
      <c r="Y14" s="9" t="e">
        <f t="shared" si="5"/>
        <v>#VALUE!</v>
      </c>
      <c r="Z14" s="25"/>
      <c r="AA14" s="25"/>
    </row>
    <row r="15" spans="1:31" ht="93.75">
      <c r="A15" s="65">
        <v>7</v>
      </c>
      <c r="B15" s="69" t="s">
        <v>429</v>
      </c>
      <c r="C15" s="71" t="s">
        <v>428</v>
      </c>
      <c r="D15" s="71" t="s">
        <v>183</v>
      </c>
      <c r="E15" s="107" t="s">
        <v>0</v>
      </c>
      <c r="F15" s="107" t="s">
        <v>0</v>
      </c>
      <c r="G15" s="38"/>
      <c r="H15" s="107" t="s">
        <v>0</v>
      </c>
      <c r="I15" s="38"/>
      <c r="J15" s="38"/>
      <c r="K15" s="53"/>
      <c r="L15" s="53" t="s">
        <v>0</v>
      </c>
      <c r="M15" s="129"/>
      <c r="N15" s="52"/>
      <c r="O15" s="52"/>
      <c r="P15" s="53" t="s">
        <v>0</v>
      </c>
      <c r="Q15" s="124"/>
      <c r="R15" s="33"/>
      <c r="S15" s="51"/>
      <c r="T15" s="53" t="s">
        <v>0</v>
      </c>
      <c r="U15" s="51" t="s">
        <v>431</v>
      </c>
      <c r="V15" s="111" t="e">
        <f t="shared" si="1"/>
        <v>#VALUE!</v>
      </c>
      <c r="W15" s="27"/>
      <c r="X15" s="25"/>
      <c r="Y15" s="9" t="e">
        <f t="shared" si="5"/>
        <v>#VALUE!</v>
      </c>
      <c r="Z15" s="25"/>
      <c r="AA15" s="25"/>
    </row>
    <row r="16" spans="1:31" ht="75">
      <c r="A16" s="65">
        <v>8</v>
      </c>
      <c r="B16" s="69" t="s">
        <v>35</v>
      </c>
      <c r="C16" s="71" t="s">
        <v>428</v>
      </c>
      <c r="D16" s="71" t="s">
        <v>183</v>
      </c>
      <c r="E16" s="107" t="s">
        <v>0</v>
      </c>
      <c r="F16" s="107" t="s">
        <v>0</v>
      </c>
      <c r="G16" s="38"/>
      <c r="H16" s="107" t="s">
        <v>0</v>
      </c>
      <c r="I16" s="38"/>
      <c r="J16" s="38"/>
      <c r="K16" s="53"/>
      <c r="L16" s="53" t="s">
        <v>0</v>
      </c>
      <c r="M16" s="129"/>
      <c r="N16" s="52"/>
      <c r="O16" s="52"/>
      <c r="P16" s="53" t="s">
        <v>0</v>
      </c>
      <c r="Q16" s="124"/>
      <c r="R16" s="33"/>
      <c r="S16" s="51"/>
      <c r="T16" s="53" t="s">
        <v>0</v>
      </c>
      <c r="U16" s="51" t="s">
        <v>431</v>
      </c>
      <c r="V16" s="111" t="e">
        <f t="shared" si="1"/>
        <v>#VALUE!</v>
      </c>
      <c r="W16" s="27"/>
      <c r="X16" s="25"/>
      <c r="Y16" s="9" t="e">
        <f t="shared" si="5"/>
        <v>#VALUE!</v>
      </c>
      <c r="Z16" s="25"/>
      <c r="AA16" s="25"/>
    </row>
    <row r="17" spans="1:27" ht="93.75">
      <c r="A17" s="65">
        <v>9</v>
      </c>
      <c r="B17" s="69" t="s">
        <v>36</v>
      </c>
      <c r="C17" s="71" t="s">
        <v>29</v>
      </c>
      <c r="D17" s="71" t="s">
        <v>183</v>
      </c>
      <c r="E17" s="107" t="s">
        <v>0</v>
      </c>
      <c r="F17" s="107" t="s">
        <v>0</v>
      </c>
      <c r="G17" s="38"/>
      <c r="H17" s="107" t="s">
        <v>0</v>
      </c>
      <c r="I17" s="38"/>
      <c r="J17" s="38"/>
      <c r="K17" s="53" t="s">
        <v>0</v>
      </c>
      <c r="L17" s="52"/>
      <c r="M17" s="129"/>
      <c r="N17" s="52"/>
      <c r="O17" s="52"/>
      <c r="P17" s="53" t="s">
        <v>0</v>
      </c>
      <c r="Q17" s="124"/>
      <c r="R17" s="33"/>
      <c r="S17" s="51"/>
      <c r="T17" s="65" t="s">
        <v>0</v>
      </c>
      <c r="U17" s="51" t="s">
        <v>430</v>
      </c>
      <c r="V17" s="111" t="e">
        <f t="shared" si="1"/>
        <v>#VALUE!</v>
      </c>
      <c r="W17" s="27"/>
      <c r="X17" s="25"/>
      <c r="Y17" s="9" t="e">
        <f t="shared" si="5"/>
        <v>#VALUE!</v>
      </c>
      <c r="Z17" s="25"/>
      <c r="AA17" s="25"/>
    </row>
    <row r="18" spans="1:27" ht="75">
      <c r="A18" s="65">
        <v>10</v>
      </c>
      <c r="B18" s="69" t="s">
        <v>37</v>
      </c>
      <c r="C18" s="71" t="s">
        <v>29</v>
      </c>
      <c r="D18" s="71" t="s">
        <v>183</v>
      </c>
      <c r="E18" s="107" t="s">
        <v>0</v>
      </c>
      <c r="F18" s="107" t="s">
        <v>0</v>
      </c>
      <c r="G18" s="38"/>
      <c r="H18" s="107" t="s">
        <v>0</v>
      </c>
      <c r="I18" s="38"/>
      <c r="J18" s="38"/>
      <c r="K18" s="53" t="s">
        <v>0</v>
      </c>
      <c r="L18" s="52"/>
      <c r="M18" s="129"/>
      <c r="N18" s="52"/>
      <c r="O18" s="52"/>
      <c r="P18" s="53" t="s">
        <v>0</v>
      </c>
      <c r="Q18" s="124"/>
      <c r="R18" s="33"/>
      <c r="S18" s="51"/>
      <c r="T18" s="53" t="s">
        <v>0</v>
      </c>
      <c r="U18" s="51" t="s">
        <v>430</v>
      </c>
      <c r="V18" s="111" t="e">
        <f t="shared" si="1"/>
        <v>#VALUE!</v>
      </c>
      <c r="W18" s="27"/>
      <c r="X18" s="25"/>
      <c r="Y18" s="9" t="e">
        <f t="shared" si="5"/>
        <v>#VALUE!</v>
      </c>
      <c r="Z18" s="25"/>
      <c r="AA18" s="25"/>
    </row>
    <row r="19" spans="1:27" ht="75">
      <c r="A19" s="65">
        <v>11</v>
      </c>
      <c r="B19" s="69" t="s">
        <v>38</v>
      </c>
      <c r="C19" s="71" t="s">
        <v>29</v>
      </c>
      <c r="D19" s="71" t="s">
        <v>183</v>
      </c>
      <c r="E19" s="107" t="s">
        <v>0</v>
      </c>
      <c r="F19" s="107" t="s">
        <v>0</v>
      </c>
      <c r="G19" s="38"/>
      <c r="H19" s="107" t="s">
        <v>0</v>
      </c>
      <c r="I19" s="38"/>
      <c r="J19" s="38"/>
      <c r="K19" s="53" t="s">
        <v>0</v>
      </c>
      <c r="L19" s="52"/>
      <c r="M19" s="129"/>
      <c r="N19" s="52"/>
      <c r="O19" s="52"/>
      <c r="P19" s="53" t="s">
        <v>0</v>
      </c>
      <c r="Q19" s="124"/>
      <c r="R19" s="33"/>
      <c r="S19" s="51"/>
      <c r="T19" s="53" t="s">
        <v>0</v>
      </c>
      <c r="U19" s="51" t="s">
        <v>430</v>
      </c>
      <c r="V19" s="111" t="e">
        <f t="shared" si="1"/>
        <v>#VALUE!</v>
      </c>
      <c r="W19" s="27"/>
      <c r="X19" s="25"/>
      <c r="Y19" s="9" t="e">
        <f t="shared" si="5"/>
        <v>#VALUE!</v>
      </c>
      <c r="Z19" s="25"/>
      <c r="AA19" s="25"/>
    </row>
    <row r="20" spans="1:27" ht="75">
      <c r="A20" s="65">
        <v>12</v>
      </c>
      <c r="B20" s="69" t="s">
        <v>39</v>
      </c>
      <c r="C20" s="71" t="s">
        <v>29</v>
      </c>
      <c r="D20" s="71" t="s">
        <v>183</v>
      </c>
      <c r="E20" s="107" t="s">
        <v>0</v>
      </c>
      <c r="F20" s="107" t="s">
        <v>0</v>
      </c>
      <c r="G20" s="38"/>
      <c r="H20" s="107" t="s">
        <v>0</v>
      </c>
      <c r="I20" s="38"/>
      <c r="J20" s="38"/>
      <c r="K20" s="53" t="s">
        <v>0</v>
      </c>
      <c r="L20" s="52"/>
      <c r="M20" s="129"/>
      <c r="N20" s="52"/>
      <c r="O20" s="52"/>
      <c r="P20" s="53" t="s">
        <v>0</v>
      </c>
      <c r="Q20" s="124"/>
      <c r="R20" s="33"/>
      <c r="S20" s="51"/>
      <c r="T20" s="65" t="s">
        <v>0</v>
      </c>
      <c r="U20" s="51" t="s">
        <v>430</v>
      </c>
      <c r="V20" s="111" t="e">
        <f t="shared" si="1"/>
        <v>#VALUE!</v>
      </c>
      <c r="W20" s="27"/>
      <c r="X20" s="25"/>
      <c r="Y20" s="9" t="e">
        <f t="shared" si="5"/>
        <v>#VALUE!</v>
      </c>
      <c r="Z20" s="25"/>
      <c r="AA20" s="25"/>
    </row>
    <row r="21" spans="1:27" ht="75">
      <c r="A21" s="65">
        <v>13</v>
      </c>
      <c r="B21" s="69" t="s">
        <v>40</v>
      </c>
      <c r="C21" s="71" t="s">
        <v>29</v>
      </c>
      <c r="D21" s="71" t="s">
        <v>183</v>
      </c>
      <c r="E21" s="107" t="s">
        <v>0</v>
      </c>
      <c r="F21" s="107" t="s">
        <v>0</v>
      </c>
      <c r="G21" s="38"/>
      <c r="H21" s="107" t="s">
        <v>0</v>
      </c>
      <c r="I21" s="38"/>
      <c r="J21" s="38"/>
      <c r="K21" s="53" t="s">
        <v>0</v>
      </c>
      <c r="L21" s="52"/>
      <c r="M21" s="129"/>
      <c r="N21" s="52"/>
      <c r="O21" s="52"/>
      <c r="P21" s="53" t="s">
        <v>0</v>
      </c>
      <c r="Q21" s="124"/>
      <c r="R21" s="33"/>
      <c r="S21" s="51"/>
      <c r="T21" s="65" t="s">
        <v>0</v>
      </c>
      <c r="U21" s="51" t="s">
        <v>430</v>
      </c>
      <c r="V21" s="111" t="e">
        <f t="shared" si="1"/>
        <v>#VALUE!</v>
      </c>
      <c r="W21" s="27"/>
      <c r="X21" s="25"/>
      <c r="Y21" s="9" t="e">
        <f t="shared" si="5"/>
        <v>#VALUE!</v>
      </c>
      <c r="Z21" s="25"/>
      <c r="AA21" s="25"/>
    </row>
    <row r="22" spans="1:27" ht="75">
      <c r="A22" s="65">
        <v>14</v>
      </c>
      <c r="B22" s="69" t="s">
        <v>41</v>
      </c>
      <c r="C22" s="71" t="s">
        <v>29</v>
      </c>
      <c r="D22" s="71" t="s">
        <v>183</v>
      </c>
      <c r="E22" s="107" t="s">
        <v>0</v>
      </c>
      <c r="F22" s="107" t="s">
        <v>0</v>
      </c>
      <c r="G22" s="38"/>
      <c r="H22" s="107" t="s">
        <v>0</v>
      </c>
      <c r="I22" s="38"/>
      <c r="J22" s="38"/>
      <c r="K22" s="53" t="s">
        <v>0</v>
      </c>
      <c r="L22" s="52"/>
      <c r="M22" s="129"/>
      <c r="N22" s="52"/>
      <c r="O22" s="52"/>
      <c r="P22" s="53" t="s">
        <v>0</v>
      </c>
      <c r="Q22" s="124"/>
      <c r="R22" s="33"/>
      <c r="S22" s="51"/>
      <c r="T22" s="65" t="s">
        <v>0</v>
      </c>
      <c r="U22" s="51" t="s">
        <v>430</v>
      </c>
      <c r="V22" s="111">
        <f t="shared" si="1"/>
        <v>0</v>
      </c>
      <c r="W22" s="27"/>
      <c r="X22" s="25"/>
      <c r="Y22" s="9" t="e">
        <f t="shared" si="5"/>
        <v>#VALUE!</v>
      </c>
      <c r="Z22" s="25"/>
      <c r="AA22" s="25"/>
    </row>
    <row r="23" spans="1:27" s="10" customFormat="1" ht="37.5">
      <c r="A23" s="29" t="s">
        <v>146</v>
      </c>
      <c r="B23" s="30" t="s">
        <v>340</v>
      </c>
      <c r="C23" s="31"/>
      <c r="D23" s="136"/>
      <c r="E23" s="35">
        <f>COUNTA(E24:E33)</f>
        <v>10</v>
      </c>
      <c r="F23" s="35">
        <f t="shared" ref="F23:Q23" si="6">COUNTA(F24:F33)</f>
        <v>10</v>
      </c>
      <c r="G23" s="35">
        <f t="shared" si="6"/>
        <v>0</v>
      </c>
      <c r="H23" s="35">
        <f t="shared" si="6"/>
        <v>10</v>
      </c>
      <c r="I23" s="35">
        <f t="shared" si="6"/>
        <v>0</v>
      </c>
      <c r="J23" s="35">
        <f t="shared" si="6"/>
        <v>0</v>
      </c>
      <c r="K23" s="35">
        <f t="shared" si="6"/>
        <v>7</v>
      </c>
      <c r="L23" s="35">
        <f t="shared" si="6"/>
        <v>3</v>
      </c>
      <c r="M23" s="35">
        <f t="shared" si="6"/>
        <v>0</v>
      </c>
      <c r="N23" s="35">
        <f t="shared" si="6"/>
        <v>0</v>
      </c>
      <c r="O23" s="35">
        <f t="shared" si="6"/>
        <v>8</v>
      </c>
      <c r="P23" s="35">
        <f>COUNTA(P24:P33)</f>
        <v>10</v>
      </c>
      <c r="Q23" s="35">
        <f t="shared" si="6"/>
        <v>0</v>
      </c>
      <c r="R23" s="137"/>
      <c r="S23" s="133"/>
      <c r="T23" s="133"/>
      <c r="U23" s="134"/>
      <c r="V23" s="111" t="e">
        <f t="shared" si="1"/>
        <v>#VALUE!</v>
      </c>
      <c r="W23" s="135"/>
      <c r="X23" s="26"/>
      <c r="Y23" s="9">
        <f t="shared" si="5"/>
        <v>0</v>
      </c>
      <c r="Z23" s="26"/>
      <c r="AA23" s="26"/>
    </row>
    <row r="24" spans="1:27" s="90" customFormat="1" ht="56.25">
      <c r="A24" s="65">
        <v>1</v>
      </c>
      <c r="B24" s="69" t="s">
        <v>489</v>
      </c>
      <c r="C24" s="71" t="s">
        <v>29</v>
      </c>
      <c r="D24" s="71" t="s">
        <v>185</v>
      </c>
      <c r="E24" s="107" t="s">
        <v>0</v>
      </c>
      <c r="F24" s="107" t="s">
        <v>0</v>
      </c>
      <c r="G24" s="38"/>
      <c r="H24" s="107" t="s">
        <v>0</v>
      </c>
      <c r="I24" s="38"/>
      <c r="J24" s="38"/>
      <c r="K24" s="37"/>
      <c r="L24" s="107" t="s">
        <v>0</v>
      </c>
      <c r="M24" s="128"/>
      <c r="N24" s="38"/>
      <c r="O24" s="53"/>
      <c r="P24" s="53" t="s">
        <v>0</v>
      </c>
      <c r="Q24" s="124"/>
      <c r="R24" s="33"/>
      <c r="S24" s="51"/>
      <c r="T24" s="51"/>
      <c r="U24" s="32"/>
      <c r="V24" s="111" t="e">
        <f t="shared" si="1"/>
        <v>#VALUE!</v>
      </c>
      <c r="W24" s="27"/>
      <c r="X24" s="89"/>
      <c r="Y24" s="9" t="e">
        <f t="shared" si="5"/>
        <v>#VALUE!</v>
      </c>
      <c r="Z24" s="89"/>
      <c r="AA24" s="89"/>
    </row>
    <row r="25" spans="1:27" ht="56.25">
      <c r="A25" s="65">
        <v>2</v>
      </c>
      <c r="B25" s="113" t="s">
        <v>186</v>
      </c>
      <c r="C25" s="138" t="s">
        <v>29</v>
      </c>
      <c r="D25" s="71" t="s">
        <v>187</v>
      </c>
      <c r="E25" s="107" t="s">
        <v>0</v>
      </c>
      <c r="F25" s="107" t="s">
        <v>0</v>
      </c>
      <c r="G25" s="38"/>
      <c r="H25" s="107" t="s">
        <v>0</v>
      </c>
      <c r="I25" s="38"/>
      <c r="J25" s="38"/>
      <c r="K25" s="38"/>
      <c r="L25" s="107" t="s">
        <v>0</v>
      </c>
      <c r="M25" s="128"/>
      <c r="N25" s="38"/>
      <c r="O25" s="53" t="s">
        <v>0</v>
      </c>
      <c r="P25" s="107" t="s">
        <v>0</v>
      </c>
      <c r="Q25" s="124"/>
      <c r="R25" s="33"/>
      <c r="S25" s="51" t="s">
        <v>270</v>
      </c>
      <c r="T25" s="107" t="s">
        <v>0</v>
      </c>
      <c r="U25" s="32"/>
      <c r="V25" s="111" t="e">
        <f t="shared" si="1"/>
        <v>#VALUE!</v>
      </c>
      <c r="W25" s="27"/>
      <c r="X25" s="24"/>
      <c r="Y25" s="9" t="e">
        <f t="shared" si="5"/>
        <v>#VALUE!</v>
      </c>
      <c r="Z25" s="24"/>
      <c r="AA25" s="24"/>
    </row>
    <row r="26" spans="1:27" ht="75">
      <c r="A26" s="65">
        <v>3</v>
      </c>
      <c r="B26" s="112" t="s">
        <v>341</v>
      </c>
      <c r="C26" s="138" t="s">
        <v>342</v>
      </c>
      <c r="D26" s="138" t="s">
        <v>413</v>
      </c>
      <c r="E26" s="107" t="s">
        <v>0</v>
      </c>
      <c r="F26" s="107" t="s">
        <v>0</v>
      </c>
      <c r="G26" s="38"/>
      <c r="H26" s="107" t="s">
        <v>0</v>
      </c>
      <c r="I26" s="38"/>
      <c r="J26" s="38"/>
      <c r="K26" s="107" t="s">
        <v>0</v>
      </c>
      <c r="L26" s="107"/>
      <c r="M26" s="128"/>
      <c r="N26" s="38"/>
      <c r="O26" s="38" t="s">
        <v>0</v>
      </c>
      <c r="P26" s="107" t="s">
        <v>0</v>
      </c>
      <c r="Q26" s="124"/>
      <c r="R26" s="73" t="s">
        <v>238</v>
      </c>
      <c r="S26" s="51" t="s">
        <v>409</v>
      </c>
      <c r="T26" s="107" t="s">
        <v>0</v>
      </c>
      <c r="U26" s="32"/>
      <c r="V26" s="111" t="e">
        <f t="shared" si="1"/>
        <v>#VALUE!</v>
      </c>
      <c r="W26" s="27"/>
      <c r="X26" s="24"/>
      <c r="Y26" s="9" t="e">
        <f t="shared" si="5"/>
        <v>#VALUE!</v>
      </c>
      <c r="Z26" s="24"/>
      <c r="AA26" s="24"/>
    </row>
    <row r="27" spans="1:27" ht="75">
      <c r="A27" s="65">
        <v>4</v>
      </c>
      <c r="B27" s="112" t="s">
        <v>343</v>
      </c>
      <c r="C27" s="138" t="s">
        <v>342</v>
      </c>
      <c r="D27" s="138" t="s">
        <v>413</v>
      </c>
      <c r="E27" s="107" t="s">
        <v>0</v>
      </c>
      <c r="F27" s="107" t="s">
        <v>0</v>
      </c>
      <c r="G27" s="38"/>
      <c r="H27" s="107" t="s">
        <v>0</v>
      </c>
      <c r="I27" s="38"/>
      <c r="J27" s="38"/>
      <c r="K27" s="107" t="s">
        <v>0</v>
      </c>
      <c r="L27" s="107"/>
      <c r="M27" s="128"/>
      <c r="N27" s="38"/>
      <c r="O27" s="38" t="s">
        <v>0</v>
      </c>
      <c r="P27" s="107" t="s">
        <v>0</v>
      </c>
      <c r="Q27" s="124"/>
      <c r="R27" s="73" t="s">
        <v>238</v>
      </c>
      <c r="S27" s="51" t="s">
        <v>409</v>
      </c>
      <c r="T27" s="107" t="s">
        <v>0</v>
      </c>
      <c r="U27" s="32"/>
      <c r="V27" s="111" t="e">
        <f t="shared" si="1"/>
        <v>#VALUE!</v>
      </c>
      <c r="W27" s="27"/>
      <c r="X27" s="24"/>
      <c r="Y27" s="9" t="e">
        <f t="shared" si="5"/>
        <v>#VALUE!</v>
      </c>
      <c r="Z27" s="24"/>
      <c r="AA27" s="24"/>
    </row>
    <row r="28" spans="1:27" ht="75">
      <c r="A28" s="65">
        <v>5</v>
      </c>
      <c r="B28" s="112" t="s">
        <v>344</v>
      </c>
      <c r="C28" s="138" t="s">
        <v>342</v>
      </c>
      <c r="D28" s="138" t="s">
        <v>413</v>
      </c>
      <c r="E28" s="107" t="s">
        <v>0</v>
      </c>
      <c r="F28" s="107" t="s">
        <v>0</v>
      </c>
      <c r="G28" s="38"/>
      <c r="H28" s="107" t="s">
        <v>0</v>
      </c>
      <c r="I28" s="38"/>
      <c r="J28" s="38"/>
      <c r="K28" s="107" t="s">
        <v>0</v>
      </c>
      <c r="L28" s="107"/>
      <c r="M28" s="128"/>
      <c r="N28" s="38"/>
      <c r="O28" s="38" t="s">
        <v>0</v>
      </c>
      <c r="P28" s="107" t="s">
        <v>0</v>
      </c>
      <c r="Q28" s="124"/>
      <c r="R28" s="73" t="s">
        <v>238</v>
      </c>
      <c r="S28" s="51" t="s">
        <v>409</v>
      </c>
      <c r="T28" s="107" t="s">
        <v>0</v>
      </c>
      <c r="U28" s="32"/>
      <c r="V28" s="111" t="e">
        <f t="shared" si="1"/>
        <v>#VALUE!</v>
      </c>
      <c r="W28" s="27"/>
      <c r="X28" s="24"/>
      <c r="Y28" s="9" t="e">
        <f t="shared" si="5"/>
        <v>#VALUE!</v>
      </c>
      <c r="Z28" s="24"/>
      <c r="AA28" s="24"/>
    </row>
    <row r="29" spans="1:27" ht="75">
      <c r="A29" s="65">
        <v>6</v>
      </c>
      <c r="B29" s="112" t="s">
        <v>345</v>
      </c>
      <c r="C29" s="138" t="s">
        <v>342</v>
      </c>
      <c r="D29" s="138" t="s">
        <v>413</v>
      </c>
      <c r="E29" s="107" t="s">
        <v>0</v>
      </c>
      <c r="F29" s="107" t="s">
        <v>0</v>
      </c>
      <c r="G29" s="38"/>
      <c r="H29" s="107" t="s">
        <v>0</v>
      </c>
      <c r="I29" s="38"/>
      <c r="J29" s="38"/>
      <c r="K29" s="107" t="s">
        <v>0</v>
      </c>
      <c r="L29" s="107"/>
      <c r="M29" s="128"/>
      <c r="N29" s="38"/>
      <c r="O29" s="38" t="s">
        <v>0</v>
      </c>
      <c r="P29" s="107" t="s">
        <v>0</v>
      </c>
      <c r="Q29" s="124"/>
      <c r="R29" s="73" t="s">
        <v>238</v>
      </c>
      <c r="S29" s="51" t="s">
        <v>409</v>
      </c>
      <c r="T29" s="107" t="s">
        <v>0</v>
      </c>
      <c r="U29" s="32"/>
      <c r="V29" s="111" t="e">
        <f t="shared" si="1"/>
        <v>#VALUE!</v>
      </c>
      <c r="W29" s="27"/>
      <c r="X29" s="24"/>
      <c r="Y29" s="9" t="e">
        <f t="shared" si="5"/>
        <v>#VALUE!</v>
      </c>
      <c r="Z29" s="24"/>
      <c r="AA29" s="24"/>
    </row>
    <row r="30" spans="1:27" ht="75">
      <c r="A30" s="65">
        <v>7</v>
      </c>
      <c r="B30" s="112" t="s">
        <v>346</v>
      </c>
      <c r="C30" s="138" t="s">
        <v>342</v>
      </c>
      <c r="D30" s="138" t="s">
        <v>413</v>
      </c>
      <c r="E30" s="107" t="s">
        <v>0</v>
      </c>
      <c r="F30" s="107" t="s">
        <v>0</v>
      </c>
      <c r="G30" s="38"/>
      <c r="H30" s="107" t="s">
        <v>0</v>
      </c>
      <c r="I30" s="38"/>
      <c r="J30" s="38"/>
      <c r="K30" s="107" t="s">
        <v>0</v>
      </c>
      <c r="L30" s="107"/>
      <c r="M30" s="128"/>
      <c r="N30" s="38"/>
      <c r="O30" s="38" t="s">
        <v>0</v>
      </c>
      <c r="P30" s="107" t="s">
        <v>0</v>
      </c>
      <c r="Q30" s="124"/>
      <c r="R30" s="73" t="s">
        <v>238</v>
      </c>
      <c r="S30" s="51" t="s">
        <v>409</v>
      </c>
      <c r="T30" s="107" t="s">
        <v>0</v>
      </c>
      <c r="U30" s="32"/>
      <c r="V30" s="111" t="e">
        <f t="shared" si="1"/>
        <v>#VALUE!</v>
      </c>
      <c r="W30" s="27"/>
      <c r="X30" s="24"/>
      <c r="Y30" s="9" t="e">
        <f t="shared" si="5"/>
        <v>#VALUE!</v>
      </c>
      <c r="Z30" s="24"/>
      <c r="AA30" s="24"/>
    </row>
    <row r="31" spans="1:27" ht="75">
      <c r="A31" s="65">
        <v>8</v>
      </c>
      <c r="B31" s="112" t="s">
        <v>347</v>
      </c>
      <c r="C31" s="138" t="s">
        <v>342</v>
      </c>
      <c r="D31" s="138" t="s">
        <v>413</v>
      </c>
      <c r="E31" s="107" t="s">
        <v>0</v>
      </c>
      <c r="F31" s="107" t="s">
        <v>0</v>
      </c>
      <c r="G31" s="38"/>
      <c r="H31" s="107" t="s">
        <v>0</v>
      </c>
      <c r="I31" s="38"/>
      <c r="J31" s="38"/>
      <c r="K31" s="107" t="s">
        <v>0</v>
      </c>
      <c r="L31" s="107"/>
      <c r="M31" s="128"/>
      <c r="N31" s="38"/>
      <c r="O31" s="122" t="s">
        <v>0</v>
      </c>
      <c r="P31" s="107" t="s">
        <v>0</v>
      </c>
      <c r="Q31" s="124"/>
      <c r="R31" s="73" t="s">
        <v>238</v>
      </c>
      <c r="S31" s="51" t="s">
        <v>409</v>
      </c>
      <c r="T31" s="107" t="s">
        <v>0</v>
      </c>
      <c r="U31" s="32"/>
      <c r="V31" s="111" t="e">
        <f>+E33-F33-G33</f>
        <v>#VALUE!</v>
      </c>
      <c r="W31" s="27"/>
      <c r="X31" s="24"/>
      <c r="Y31" s="9" t="e">
        <f t="shared" si="5"/>
        <v>#VALUE!</v>
      </c>
      <c r="Z31" s="24"/>
      <c r="AA31" s="24"/>
    </row>
    <row r="32" spans="1:27" ht="75">
      <c r="A32" s="65">
        <v>9</v>
      </c>
      <c r="B32" s="139" t="s">
        <v>362</v>
      </c>
      <c r="C32" s="138" t="s">
        <v>440</v>
      </c>
      <c r="D32" s="138" t="s">
        <v>443</v>
      </c>
      <c r="E32" s="107" t="s">
        <v>0</v>
      </c>
      <c r="F32" s="107" t="s">
        <v>0</v>
      </c>
      <c r="G32" s="38"/>
      <c r="H32" s="107" t="s">
        <v>0</v>
      </c>
      <c r="I32" s="38"/>
      <c r="J32" s="28"/>
      <c r="K32" s="38"/>
      <c r="L32" s="107" t="s">
        <v>0</v>
      </c>
      <c r="M32" s="128"/>
      <c r="N32" s="38"/>
      <c r="O32" s="122" t="s">
        <v>0</v>
      </c>
      <c r="P32" s="107" t="s">
        <v>0</v>
      </c>
      <c r="Q32" s="124"/>
      <c r="R32" s="73"/>
      <c r="S32" s="51" t="s">
        <v>441</v>
      </c>
      <c r="T32" s="65" t="s">
        <v>0</v>
      </c>
      <c r="U32" s="32"/>
      <c r="V32" s="111"/>
      <c r="W32" s="27"/>
      <c r="X32" s="24"/>
      <c r="Y32" s="9" t="e">
        <f t="shared" si="5"/>
        <v>#VALUE!</v>
      </c>
      <c r="Z32" s="24"/>
      <c r="AA32" s="24"/>
    </row>
    <row r="33" spans="1:27" ht="75">
      <c r="A33" s="65">
        <v>10</v>
      </c>
      <c r="B33" s="139" t="s">
        <v>357</v>
      </c>
      <c r="C33" s="71" t="s">
        <v>358</v>
      </c>
      <c r="D33" s="138" t="s">
        <v>394</v>
      </c>
      <c r="E33" s="107" t="s">
        <v>0</v>
      </c>
      <c r="F33" s="107" t="s">
        <v>0</v>
      </c>
      <c r="G33" s="38"/>
      <c r="H33" s="107" t="s">
        <v>0</v>
      </c>
      <c r="I33" s="38"/>
      <c r="J33" s="38"/>
      <c r="K33" s="107" t="s">
        <v>0</v>
      </c>
      <c r="L33" s="107"/>
      <c r="M33" s="128"/>
      <c r="N33" s="38"/>
      <c r="O33" s="38"/>
      <c r="P33" s="107" t="s">
        <v>0</v>
      </c>
      <c r="Q33" s="124"/>
      <c r="R33" s="73" t="s">
        <v>238</v>
      </c>
      <c r="S33" s="51" t="s">
        <v>410</v>
      </c>
      <c r="T33" s="107" t="s">
        <v>0</v>
      </c>
      <c r="U33" s="32"/>
      <c r="V33" s="111">
        <f t="shared" ref="V33:V57" si="7">+E34-F34-G34</f>
        <v>0</v>
      </c>
      <c r="W33" s="27"/>
      <c r="X33" s="24"/>
      <c r="Y33" s="9" t="e">
        <f t="shared" si="5"/>
        <v>#VALUE!</v>
      </c>
      <c r="Z33" s="24"/>
      <c r="AA33" s="24"/>
    </row>
    <row r="34" spans="1:27" s="10" customFormat="1" ht="37.5">
      <c r="A34" s="29" t="s">
        <v>147</v>
      </c>
      <c r="B34" s="140" t="s">
        <v>271</v>
      </c>
      <c r="C34" s="141"/>
      <c r="D34" s="31"/>
      <c r="E34" s="35">
        <f>COUNTA(E35:E36)</f>
        <v>2</v>
      </c>
      <c r="F34" s="35">
        <f t="shared" ref="F34:Q34" si="8">COUNTA(F35:F36)</f>
        <v>2</v>
      </c>
      <c r="G34" s="35">
        <f t="shared" si="8"/>
        <v>0</v>
      </c>
      <c r="H34" s="35">
        <f t="shared" si="8"/>
        <v>2</v>
      </c>
      <c r="I34" s="35">
        <f t="shared" si="8"/>
        <v>0</v>
      </c>
      <c r="J34" s="35">
        <f t="shared" si="8"/>
        <v>0</v>
      </c>
      <c r="K34" s="35">
        <f t="shared" si="8"/>
        <v>0</v>
      </c>
      <c r="L34" s="35">
        <f t="shared" si="8"/>
        <v>2</v>
      </c>
      <c r="M34" s="35">
        <f t="shared" si="8"/>
        <v>0</v>
      </c>
      <c r="N34" s="35">
        <f t="shared" si="8"/>
        <v>0</v>
      </c>
      <c r="O34" s="35">
        <f t="shared" si="8"/>
        <v>1</v>
      </c>
      <c r="P34" s="35">
        <f t="shared" si="8"/>
        <v>1</v>
      </c>
      <c r="Q34" s="35">
        <f t="shared" si="8"/>
        <v>0</v>
      </c>
      <c r="R34" s="137"/>
      <c r="S34" s="133"/>
      <c r="T34" s="133"/>
      <c r="U34" s="134"/>
      <c r="V34" s="111" t="e">
        <f t="shared" si="7"/>
        <v>#VALUE!</v>
      </c>
      <c r="W34" s="135"/>
      <c r="X34" s="26"/>
      <c r="Y34" s="9">
        <f t="shared" si="5"/>
        <v>1</v>
      </c>
      <c r="Z34" s="26"/>
      <c r="AA34" s="26"/>
    </row>
    <row r="35" spans="1:27" ht="56.25">
      <c r="A35" s="65">
        <v>1</v>
      </c>
      <c r="B35" s="112" t="s">
        <v>289</v>
      </c>
      <c r="C35" s="71" t="s">
        <v>272</v>
      </c>
      <c r="D35" s="71" t="s">
        <v>331</v>
      </c>
      <c r="E35" s="107" t="s">
        <v>0</v>
      </c>
      <c r="F35" s="107" t="s">
        <v>0</v>
      </c>
      <c r="G35" s="38"/>
      <c r="H35" s="120" t="s">
        <v>0</v>
      </c>
      <c r="I35" s="38"/>
      <c r="J35" s="38"/>
      <c r="K35" s="28"/>
      <c r="L35" s="107" t="s">
        <v>0</v>
      </c>
      <c r="M35" s="128"/>
      <c r="N35" s="38"/>
      <c r="O35" s="37" t="s">
        <v>0</v>
      </c>
      <c r="P35" s="37" t="s">
        <v>0</v>
      </c>
      <c r="Q35" s="124"/>
      <c r="R35" s="142" t="s">
        <v>274</v>
      </c>
      <c r="S35" s="51" t="s">
        <v>273</v>
      </c>
      <c r="T35" s="65" t="s">
        <v>0</v>
      </c>
      <c r="U35" s="32"/>
      <c r="V35" s="111">
        <f>+E37-F37-G37</f>
        <v>0</v>
      </c>
      <c r="W35" s="27"/>
      <c r="X35" s="24"/>
      <c r="Y35" s="9" t="e">
        <f t="shared" si="5"/>
        <v>#VALUE!</v>
      </c>
      <c r="Z35" s="24"/>
      <c r="AA35" s="24"/>
    </row>
    <row r="36" spans="1:27" s="171" customFormat="1" ht="137.25" customHeight="1">
      <c r="A36" s="158">
        <v>2</v>
      </c>
      <c r="B36" s="159" t="s">
        <v>473</v>
      </c>
      <c r="C36" s="70"/>
      <c r="D36" s="70"/>
      <c r="E36" s="160" t="s">
        <v>0</v>
      </c>
      <c r="F36" s="160" t="s">
        <v>0</v>
      </c>
      <c r="G36" s="161"/>
      <c r="H36" s="162" t="s">
        <v>0</v>
      </c>
      <c r="I36" s="161"/>
      <c r="J36" s="161"/>
      <c r="K36" s="163"/>
      <c r="L36" s="160" t="s">
        <v>0</v>
      </c>
      <c r="M36" s="164"/>
      <c r="N36" s="161"/>
      <c r="O36" s="165"/>
      <c r="P36" s="165"/>
      <c r="Q36" s="166"/>
      <c r="R36" s="167" t="s">
        <v>474</v>
      </c>
      <c r="S36" s="51" t="s">
        <v>475</v>
      </c>
      <c r="T36" s="158"/>
      <c r="U36" s="168"/>
      <c r="V36" s="169"/>
      <c r="W36" s="170"/>
      <c r="X36" s="24"/>
      <c r="Y36" s="97"/>
      <c r="Z36" s="24"/>
      <c r="AA36" s="24"/>
    </row>
    <row r="37" spans="1:27" ht="37.5">
      <c r="A37" s="29" t="s">
        <v>166</v>
      </c>
      <c r="B37" s="30" t="s">
        <v>42</v>
      </c>
      <c r="C37" s="71"/>
      <c r="D37" s="38"/>
      <c r="E37" s="35">
        <f t="shared" ref="E37:Q37" si="9">COUNTA(E38:E39)</f>
        <v>2</v>
      </c>
      <c r="F37" s="35">
        <f t="shared" si="9"/>
        <v>2</v>
      </c>
      <c r="G37" s="35">
        <f t="shared" si="9"/>
        <v>0</v>
      </c>
      <c r="H37" s="35">
        <f t="shared" si="9"/>
        <v>2</v>
      </c>
      <c r="I37" s="35">
        <f t="shared" si="9"/>
        <v>0</v>
      </c>
      <c r="J37" s="35">
        <f t="shared" si="9"/>
        <v>0</v>
      </c>
      <c r="K37" s="35">
        <f t="shared" si="9"/>
        <v>1</v>
      </c>
      <c r="L37" s="35">
        <f t="shared" si="9"/>
        <v>1</v>
      </c>
      <c r="M37" s="35">
        <f t="shared" si="9"/>
        <v>0</v>
      </c>
      <c r="N37" s="35">
        <f t="shared" si="9"/>
        <v>0</v>
      </c>
      <c r="O37" s="35">
        <f t="shared" si="9"/>
        <v>2</v>
      </c>
      <c r="P37" s="35">
        <f t="shared" si="9"/>
        <v>2</v>
      </c>
      <c r="Q37" s="35">
        <f t="shared" si="9"/>
        <v>0</v>
      </c>
      <c r="R37" s="33"/>
      <c r="S37" s="51"/>
      <c r="T37" s="51"/>
      <c r="U37" s="32"/>
      <c r="V37" s="111" t="e">
        <f t="shared" si="7"/>
        <v>#VALUE!</v>
      </c>
      <c r="W37" s="27"/>
      <c r="X37" s="25"/>
      <c r="Y37" s="9">
        <f t="shared" si="5"/>
        <v>0</v>
      </c>
      <c r="Z37" s="25"/>
      <c r="AA37" s="25"/>
    </row>
    <row r="38" spans="1:27" ht="66">
      <c r="A38" s="65">
        <v>1</v>
      </c>
      <c r="B38" s="123" t="s">
        <v>153</v>
      </c>
      <c r="C38" s="71" t="s">
        <v>155</v>
      </c>
      <c r="D38" s="71" t="s">
        <v>241</v>
      </c>
      <c r="E38" s="107" t="s">
        <v>0</v>
      </c>
      <c r="F38" s="107" t="s">
        <v>0</v>
      </c>
      <c r="G38" s="38"/>
      <c r="H38" s="107" t="s">
        <v>0</v>
      </c>
      <c r="I38" s="38"/>
      <c r="J38" s="38"/>
      <c r="K38" s="107" t="s">
        <v>0</v>
      </c>
      <c r="L38" s="38"/>
      <c r="M38" s="128"/>
      <c r="N38" s="38"/>
      <c r="O38" s="53" t="s">
        <v>0</v>
      </c>
      <c r="P38" s="107" t="s">
        <v>0</v>
      </c>
      <c r="Q38" s="124"/>
      <c r="R38" s="38"/>
      <c r="S38" s="51" t="s">
        <v>266</v>
      </c>
      <c r="T38" s="65" t="s">
        <v>0</v>
      </c>
      <c r="U38" s="32"/>
      <c r="V38" s="111" t="e">
        <f t="shared" si="7"/>
        <v>#VALUE!</v>
      </c>
      <c r="W38" s="27"/>
      <c r="X38" s="24"/>
      <c r="Y38" s="9" t="e">
        <f t="shared" si="5"/>
        <v>#VALUE!</v>
      </c>
      <c r="Z38" s="24"/>
      <c r="AA38" s="24"/>
    </row>
    <row r="39" spans="1:27" ht="56.25">
      <c r="A39" s="65">
        <v>2</v>
      </c>
      <c r="B39" s="123" t="s">
        <v>154</v>
      </c>
      <c r="C39" s="71" t="s">
        <v>155</v>
      </c>
      <c r="D39" s="71" t="s">
        <v>241</v>
      </c>
      <c r="E39" s="107" t="s">
        <v>0</v>
      </c>
      <c r="F39" s="107" t="s">
        <v>0</v>
      </c>
      <c r="G39" s="38"/>
      <c r="H39" s="107" t="s">
        <v>0</v>
      </c>
      <c r="I39" s="38"/>
      <c r="J39" s="38"/>
      <c r="K39" s="107"/>
      <c r="L39" s="37" t="s">
        <v>0</v>
      </c>
      <c r="M39" s="128"/>
      <c r="N39" s="38"/>
      <c r="O39" s="53" t="s">
        <v>0</v>
      </c>
      <c r="P39" s="107" t="s">
        <v>0</v>
      </c>
      <c r="Q39" s="124"/>
      <c r="R39" s="38"/>
      <c r="S39" s="51" t="s">
        <v>266</v>
      </c>
      <c r="T39" s="107" t="s">
        <v>0</v>
      </c>
      <c r="U39" s="32"/>
      <c r="V39" s="111">
        <f t="shared" si="7"/>
        <v>0</v>
      </c>
      <c r="W39" s="27"/>
      <c r="X39" s="24"/>
      <c r="Y39" s="9" t="e">
        <f t="shared" si="5"/>
        <v>#VALUE!</v>
      </c>
      <c r="Z39" s="24"/>
      <c r="AA39" s="24"/>
    </row>
    <row r="40" spans="1:27" ht="18.75">
      <c r="A40" s="29" t="s">
        <v>167</v>
      </c>
      <c r="B40" s="30" t="s">
        <v>372</v>
      </c>
      <c r="C40" s="71"/>
      <c r="D40" s="71"/>
      <c r="E40" s="35">
        <f>COUNTA(E41)</f>
        <v>1</v>
      </c>
      <c r="F40" s="35">
        <f t="shared" ref="F40:Q40" si="10">COUNTA(F41)</f>
        <v>1</v>
      </c>
      <c r="G40" s="35">
        <f t="shared" si="10"/>
        <v>0</v>
      </c>
      <c r="H40" s="35">
        <f t="shared" si="10"/>
        <v>1</v>
      </c>
      <c r="I40" s="35">
        <f t="shared" si="10"/>
        <v>0</v>
      </c>
      <c r="J40" s="35">
        <f t="shared" si="10"/>
        <v>0</v>
      </c>
      <c r="K40" s="35">
        <f t="shared" si="10"/>
        <v>0</v>
      </c>
      <c r="L40" s="35">
        <f t="shared" si="10"/>
        <v>1</v>
      </c>
      <c r="M40" s="35">
        <f t="shared" si="10"/>
        <v>0</v>
      </c>
      <c r="N40" s="35">
        <f t="shared" si="10"/>
        <v>0</v>
      </c>
      <c r="O40" s="35">
        <f t="shared" si="10"/>
        <v>1</v>
      </c>
      <c r="P40" s="35">
        <f t="shared" si="10"/>
        <v>1</v>
      </c>
      <c r="Q40" s="35">
        <f t="shared" si="10"/>
        <v>0</v>
      </c>
      <c r="R40" s="107"/>
      <c r="S40" s="51"/>
      <c r="T40" s="51"/>
      <c r="U40" s="32"/>
      <c r="V40" s="111" t="e">
        <f t="shared" si="7"/>
        <v>#VALUE!</v>
      </c>
      <c r="W40" s="27"/>
      <c r="X40" s="24"/>
      <c r="Y40" s="9">
        <f t="shared" si="5"/>
        <v>0</v>
      </c>
      <c r="Z40" s="24"/>
      <c r="AA40" s="24"/>
    </row>
    <row r="41" spans="1:27" ht="56.25">
      <c r="A41" s="65">
        <v>1</v>
      </c>
      <c r="B41" s="69" t="s">
        <v>373</v>
      </c>
      <c r="C41" s="71" t="s">
        <v>363</v>
      </c>
      <c r="D41" s="71" t="s">
        <v>434</v>
      </c>
      <c r="E41" s="107" t="s">
        <v>0</v>
      </c>
      <c r="F41" s="107" t="s">
        <v>0</v>
      </c>
      <c r="G41" s="38"/>
      <c r="H41" s="107" t="s">
        <v>0</v>
      </c>
      <c r="I41" s="38"/>
      <c r="J41" s="38"/>
      <c r="K41" s="38"/>
      <c r="L41" s="37" t="s">
        <v>0</v>
      </c>
      <c r="M41" s="128"/>
      <c r="N41" s="38"/>
      <c r="O41" s="53" t="s">
        <v>0</v>
      </c>
      <c r="P41" s="53" t="s">
        <v>0</v>
      </c>
      <c r="Q41" s="124"/>
      <c r="R41" s="65" t="s">
        <v>238</v>
      </c>
      <c r="S41" s="51"/>
      <c r="T41" s="65" t="s">
        <v>0</v>
      </c>
      <c r="U41" s="32"/>
      <c r="V41" s="111">
        <f t="shared" si="7"/>
        <v>0</v>
      </c>
      <c r="W41" s="27"/>
      <c r="X41" s="24"/>
      <c r="Y41" s="9" t="e">
        <f t="shared" si="5"/>
        <v>#VALUE!</v>
      </c>
      <c r="Z41" s="24"/>
      <c r="AA41" s="24"/>
    </row>
    <row r="42" spans="1:27" ht="18.75">
      <c r="A42" s="29" t="s">
        <v>168</v>
      </c>
      <c r="B42" s="30" t="s">
        <v>189</v>
      </c>
      <c r="C42" s="71"/>
      <c r="D42" s="38"/>
      <c r="E42" s="117">
        <f>COUNTA(E43:E45)</f>
        <v>3</v>
      </c>
      <c r="F42" s="117">
        <f t="shared" ref="F42:Q42" si="11">COUNTA(F43:F45)</f>
        <v>3</v>
      </c>
      <c r="G42" s="117">
        <f t="shared" si="11"/>
        <v>0</v>
      </c>
      <c r="H42" s="117">
        <f t="shared" si="11"/>
        <v>3</v>
      </c>
      <c r="I42" s="117">
        <f t="shared" si="11"/>
        <v>0</v>
      </c>
      <c r="J42" s="117">
        <f t="shared" si="11"/>
        <v>0</v>
      </c>
      <c r="K42" s="117">
        <f t="shared" si="11"/>
        <v>3</v>
      </c>
      <c r="L42" s="117">
        <f t="shared" si="11"/>
        <v>0</v>
      </c>
      <c r="M42" s="117">
        <f t="shared" si="11"/>
        <v>0</v>
      </c>
      <c r="N42" s="117">
        <f t="shared" si="11"/>
        <v>3</v>
      </c>
      <c r="O42" s="117">
        <f t="shared" si="11"/>
        <v>0</v>
      </c>
      <c r="P42" s="117">
        <f t="shared" si="11"/>
        <v>3</v>
      </c>
      <c r="Q42" s="117">
        <f t="shared" si="11"/>
        <v>0</v>
      </c>
      <c r="R42" s="33"/>
      <c r="S42" s="51"/>
      <c r="T42" s="51"/>
      <c r="U42" s="32"/>
      <c r="V42" s="111" t="e">
        <f t="shared" si="7"/>
        <v>#VALUE!</v>
      </c>
      <c r="W42" s="27"/>
      <c r="X42" s="25"/>
      <c r="Y42" s="9">
        <f t="shared" si="5"/>
        <v>0</v>
      </c>
      <c r="Z42" s="25"/>
      <c r="AA42" s="25"/>
    </row>
    <row r="43" spans="1:27" ht="56.25">
      <c r="A43" s="65">
        <v>1</v>
      </c>
      <c r="B43" s="113" t="s">
        <v>173</v>
      </c>
      <c r="C43" s="71" t="s">
        <v>190</v>
      </c>
      <c r="D43" s="71" t="s">
        <v>240</v>
      </c>
      <c r="E43" s="107" t="s">
        <v>0</v>
      </c>
      <c r="F43" s="107" t="s">
        <v>0</v>
      </c>
      <c r="G43" s="38"/>
      <c r="H43" s="107" t="s">
        <v>0</v>
      </c>
      <c r="I43" s="38"/>
      <c r="J43" s="37"/>
      <c r="K43" s="37" t="s">
        <v>0</v>
      </c>
      <c r="L43" s="38"/>
      <c r="M43" s="128"/>
      <c r="N43" s="37" t="s">
        <v>0</v>
      </c>
      <c r="O43" s="38"/>
      <c r="P43" s="37" t="s">
        <v>0</v>
      </c>
      <c r="Q43" s="124"/>
      <c r="R43" s="51" t="s">
        <v>170</v>
      </c>
      <c r="S43" s="51"/>
      <c r="T43" s="51"/>
      <c r="U43" s="32"/>
      <c r="V43" s="111" t="e">
        <f t="shared" si="7"/>
        <v>#VALUE!</v>
      </c>
      <c r="W43" s="27"/>
      <c r="X43" s="25"/>
      <c r="Y43" s="9" t="e">
        <f t="shared" si="5"/>
        <v>#VALUE!</v>
      </c>
      <c r="Z43" s="25"/>
      <c r="AA43" s="25"/>
    </row>
    <row r="44" spans="1:27" ht="56.25">
      <c r="A44" s="65">
        <v>2</v>
      </c>
      <c r="B44" s="69" t="s">
        <v>174</v>
      </c>
      <c r="C44" s="71" t="s">
        <v>190</v>
      </c>
      <c r="D44" s="71" t="s">
        <v>240</v>
      </c>
      <c r="E44" s="107" t="s">
        <v>0</v>
      </c>
      <c r="F44" s="107" t="s">
        <v>0</v>
      </c>
      <c r="G44" s="38"/>
      <c r="H44" s="107" t="s">
        <v>0</v>
      </c>
      <c r="I44" s="38"/>
      <c r="J44" s="37"/>
      <c r="K44" s="37" t="s">
        <v>0</v>
      </c>
      <c r="L44" s="38"/>
      <c r="M44" s="128"/>
      <c r="N44" s="37" t="s">
        <v>0</v>
      </c>
      <c r="O44" s="38"/>
      <c r="P44" s="37" t="s">
        <v>0</v>
      </c>
      <c r="Q44" s="124"/>
      <c r="R44" s="51" t="s">
        <v>170</v>
      </c>
      <c r="S44" s="51"/>
      <c r="T44" s="51"/>
      <c r="U44" s="32"/>
      <c r="V44" s="111" t="e">
        <f t="shared" si="7"/>
        <v>#VALUE!</v>
      </c>
      <c r="W44" s="27"/>
      <c r="X44" s="25"/>
      <c r="Y44" s="9" t="e">
        <f t="shared" si="5"/>
        <v>#VALUE!</v>
      </c>
      <c r="Z44" s="25"/>
      <c r="AA44" s="25"/>
    </row>
    <row r="45" spans="1:27" s="91" customFormat="1" ht="56.25">
      <c r="A45" s="65">
        <v>3</v>
      </c>
      <c r="B45" s="69" t="s">
        <v>420</v>
      </c>
      <c r="C45" s="71" t="s">
        <v>421</v>
      </c>
      <c r="D45" s="71" t="s">
        <v>445</v>
      </c>
      <c r="E45" s="107" t="s">
        <v>0</v>
      </c>
      <c r="F45" s="107" t="s">
        <v>0</v>
      </c>
      <c r="G45" s="38"/>
      <c r="H45" s="107" t="s">
        <v>0</v>
      </c>
      <c r="I45" s="38"/>
      <c r="J45" s="37"/>
      <c r="K45" s="37" t="s">
        <v>0</v>
      </c>
      <c r="L45" s="38"/>
      <c r="M45" s="128"/>
      <c r="N45" s="65" t="s">
        <v>0</v>
      </c>
      <c r="O45" s="66"/>
      <c r="P45" s="65" t="s">
        <v>0</v>
      </c>
      <c r="Q45" s="124"/>
      <c r="R45" s="51" t="s">
        <v>170</v>
      </c>
      <c r="S45" s="51"/>
      <c r="T45" s="51"/>
      <c r="U45" s="32"/>
      <c r="V45" s="111">
        <f t="shared" si="7"/>
        <v>0</v>
      </c>
      <c r="W45" s="27"/>
      <c r="X45" s="93"/>
      <c r="Y45" s="9" t="e">
        <f t="shared" si="5"/>
        <v>#VALUE!</v>
      </c>
      <c r="Z45" s="93"/>
      <c r="AA45" s="93"/>
    </row>
    <row r="46" spans="1:27" s="10" customFormat="1" ht="18.75">
      <c r="A46" s="29" t="s">
        <v>138</v>
      </c>
      <c r="B46" s="30" t="s">
        <v>275</v>
      </c>
      <c r="C46" s="31"/>
      <c r="D46" s="31"/>
      <c r="E46" s="35">
        <f>E47+E59+E61+E63+E67+E74</f>
        <v>24</v>
      </c>
      <c r="F46" s="35">
        <f>F47+F59+F61+F63+F67+F74</f>
        <v>24</v>
      </c>
      <c r="G46" s="35">
        <f t="shared" ref="G46:J46" si="12">G47+G59+G61+G63+G67+G74</f>
        <v>0</v>
      </c>
      <c r="H46" s="35">
        <f t="shared" si="12"/>
        <v>24</v>
      </c>
      <c r="I46" s="35">
        <f t="shared" si="12"/>
        <v>0</v>
      </c>
      <c r="J46" s="35">
        <f t="shared" si="12"/>
        <v>0</v>
      </c>
      <c r="K46" s="35">
        <f t="shared" ref="K46:Q46" si="13">K47+K59+K61+K63+K67+K74</f>
        <v>12</v>
      </c>
      <c r="L46" s="35">
        <f t="shared" si="13"/>
        <v>12</v>
      </c>
      <c r="M46" s="35">
        <f t="shared" si="13"/>
        <v>0</v>
      </c>
      <c r="N46" s="35">
        <f t="shared" si="13"/>
        <v>0</v>
      </c>
      <c r="O46" s="35">
        <f t="shared" si="13"/>
        <v>3</v>
      </c>
      <c r="P46" s="35">
        <f t="shared" si="13"/>
        <v>20</v>
      </c>
      <c r="Q46" s="35">
        <f t="shared" si="13"/>
        <v>4</v>
      </c>
      <c r="R46" s="136"/>
      <c r="S46" s="133"/>
      <c r="T46" s="133"/>
      <c r="U46" s="134"/>
      <c r="V46" s="111">
        <f t="shared" si="7"/>
        <v>0</v>
      </c>
      <c r="W46" s="135"/>
      <c r="X46" s="26"/>
      <c r="Y46" s="9">
        <f t="shared" si="5"/>
        <v>0</v>
      </c>
      <c r="Z46" s="26"/>
      <c r="AA46" s="26"/>
    </row>
    <row r="47" spans="1:27" s="10" customFormat="1" ht="27.75" customHeight="1">
      <c r="A47" s="29" t="s">
        <v>148</v>
      </c>
      <c r="B47" s="114" t="s">
        <v>43</v>
      </c>
      <c r="C47" s="31"/>
      <c r="D47" s="39"/>
      <c r="E47" s="39">
        <f t="shared" ref="E47:Q47" si="14">COUNTA(E48:E58)</f>
        <v>11</v>
      </c>
      <c r="F47" s="39">
        <f t="shared" si="14"/>
        <v>11</v>
      </c>
      <c r="G47" s="39">
        <f t="shared" si="14"/>
        <v>0</v>
      </c>
      <c r="H47" s="39">
        <f t="shared" si="14"/>
        <v>11</v>
      </c>
      <c r="I47" s="39">
        <f t="shared" si="14"/>
        <v>0</v>
      </c>
      <c r="J47" s="39">
        <f t="shared" si="14"/>
        <v>0</v>
      </c>
      <c r="K47" s="39">
        <f t="shared" si="14"/>
        <v>5</v>
      </c>
      <c r="L47" s="39">
        <f t="shared" si="14"/>
        <v>6</v>
      </c>
      <c r="M47" s="39">
        <f t="shared" si="14"/>
        <v>0</v>
      </c>
      <c r="N47" s="39">
        <f t="shared" si="14"/>
        <v>0</v>
      </c>
      <c r="O47" s="39">
        <f t="shared" si="14"/>
        <v>0</v>
      </c>
      <c r="P47" s="39">
        <f t="shared" si="14"/>
        <v>11</v>
      </c>
      <c r="Q47" s="39">
        <f t="shared" si="14"/>
        <v>0</v>
      </c>
      <c r="R47" s="137"/>
      <c r="S47" s="133"/>
      <c r="T47" s="133"/>
      <c r="U47" s="134"/>
      <c r="V47" s="111" t="e">
        <f t="shared" si="7"/>
        <v>#VALUE!</v>
      </c>
      <c r="W47" s="135"/>
      <c r="X47" s="26"/>
      <c r="Y47" s="9">
        <f t="shared" si="5"/>
        <v>0</v>
      </c>
      <c r="Z47" s="26"/>
      <c r="AA47" s="26"/>
    </row>
    <row r="48" spans="1:27" ht="56.25">
      <c r="A48" s="65">
        <v>1</v>
      </c>
      <c r="B48" s="69" t="s">
        <v>151</v>
      </c>
      <c r="C48" s="71" t="s">
        <v>152</v>
      </c>
      <c r="D48" s="71" t="s">
        <v>215</v>
      </c>
      <c r="E48" s="107" t="s">
        <v>0</v>
      </c>
      <c r="F48" s="107" t="s">
        <v>0</v>
      </c>
      <c r="G48" s="38"/>
      <c r="H48" s="107" t="s">
        <v>0</v>
      </c>
      <c r="I48" s="38"/>
      <c r="J48" s="38"/>
      <c r="K48" s="37"/>
      <c r="L48" s="37" t="s">
        <v>0</v>
      </c>
      <c r="M48" s="128"/>
      <c r="N48" s="38"/>
      <c r="O48" s="38"/>
      <c r="P48" s="37" t="s">
        <v>0</v>
      </c>
      <c r="Q48" s="124"/>
      <c r="R48" s="51" t="s">
        <v>425</v>
      </c>
      <c r="S48" s="51"/>
      <c r="T48" s="107" t="s">
        <v>0</v>
      </c>
      <c r="U48" s="72" t="s">
        <v>351</v>
      </c>
      <c r="V48" s="111" t="e">
        <f t="shared" si="7"/>
        <v>#VALUE!</v>
      </c>
      <c r="W48" s="27"/>
      <c r="X48" s="25"/>
      <c r="Y48" s="9" t="e">
        <f t="shared" si="5"/>
        <v>#VALUE!</v>
      </c>
      <c r="Z48" s="25"/>
      <c r="AA48" s="25"/>
    </row>
    <row r="49" spans="1:27" ht="56.25">
      <c r="A49" s="65">
        <v>2</v>
      </c>
      <c r="B49" s="69" t="s">
        <v>169</v>
      </c>
      <c r="C49" s="71" t="s">
        <v>152</v>
      </c>
      <c r="D49" s="71" t="s">
        <v>215</v>
      </c>
      <c r="E49" s="107" t="s">
        <v>0</v>
      </c>
      <c r="F49" s="107" t="s">
        <v>0</v>
      </c>
      <c r="G49" s="38"/>
      <c r="H49" s="107" t="s">
        <v>0</v>
      </c>
      <c r="I49" s="38"/>
      <c r="J49" s="38"/>
      <c r="K49" s="37"/>
      <c r="L49" s="37" t="s">
        <v>0</v>
      </c>
      <c r="M49" s="128"/>
      <c r="N49" s="38"/>
      <c r="O49" s="38"/>
      <c r="P49" s="37" t="s">
        <v>0</v>
      </c>
      <c r="Q49" s="124"/>
      <c r="R49" s="33"/>
      <c r="S49" s="51"/>
      <c r="T49" s="107" t="s">
        <v>0</v>
      </c>
      <c r="U49" s="72" t="s">
        <v>351</v>
      </c>
      <c r="V49" s="111" t="e">
        <f t="shared" si="7"/>
        <v>#VALUE!</v>
      </c>
      <c r="W49" s="27"/>
      <c r="X49" s="25"/>
      <c r="Y49" s="9" t="e">
        <f t="shared" si="5"/>
        <v>#VALUE!</v>
      </c>
      <c r="Z49" s="25"/>
      <c r="AA49" s="25"/>
    </row>
    <row r="50" spans="1:27" ht="72" customHeight="1">
      <c r="A50" s="65">
        <v>3</v>
      </c>
      <c r="B50" s="69" t="s">
        <v>44</v>
      </c>
      <c r="C50" s="71" t="s">
        <v>45</v>
      </c>
      <c r="D50" s="71" t="s">
        <v>215</v>
      </c>
      <c r="E50" s="107" t="s">
        <v>0</v>
      </c>
      <c r="F50" s="107" t="s">
        <v>0</v>
      </c>
      <c r="G50" s="38"/>
      <c r="H50" s="107" t="s">
        <v>0</v>
      </c>
      <c r="I50" s="38"/>
      <c r="J50" s="38"/>
      <c r="K50" s="37"/>
      <c r="L50" s="37" t="s">
        <v>0</v>
      </c>
      <c r="M50" s="128"/>
      <c r="N50" s="38"/>
      <c r="O50" s="38"/>
      <c r="P50" s="37" t="s">
        <v>0</v>
      </c>
      <c r="Q50" s="124"/>
      <c r="R50" s="51" t="s">
        <v>426</v>
      </c>
      <c r="S50" s="51"/>
      <c r="T50" s="107" t="s">
        <v>0</v>
      </c>
      <c r="U50" s="72" t="s">
        <v>351</v>
      </c>
      <c r="V50" s="111" t="e">
        <f>+#REF!-#REF!-#REF!</f>
        <v>#REF!</v>
      </c>
      <c r="W50" s="27"/>
      <c r="X50" s="25"/>
      <c r="Y50" s="9" t="e">
        <f t="shared" si="5"/>
        <v>#VALUE!</v>
      </c>
      <c r="Z50" s="25"/>
      <c r="AA50" s="25"/>
    </row>
    <row r="51" spans="1:27" ht="106.5" customHeight="1">
      <c r="A51" s="65">
        <v>6</v>
      </c>
      <c r="B51" s="69" t="s">
        <v>46</v>
      </c>
      <c r="C51" s="71" t="s">
        <v>47</v>
      </c>
      <c r="D51" s="71" t="s">
        <v>215</v>
      </c>
      <c r="E51" s="107" t="s">
        <v>0</v>
      </c>
      <c r="F51" s="107" t="s">
        <v>0</v>
      </c>
      <c r="G51" s="38"/>
      <c r="H51" s="107" t="s">
        <v>0</v>
      </c>
      <c r="I51" s="38"/>
      <c r="J51" s="38"/>
      <c r="K51" s="37" t="s">
        <v>0</v>
      </c>
      <c r="L51" s="38"/>
      <c r="M51" s="128"/>
      <c r="N51" s="38"/>
      <c r="O51" s="38"/>
      <c r="P51" s="37" t="s">
        <v>0</v>
      </c>
      <c r="Q51" s="124"/>
      <c r="R51" s="51"/>
      <c r="S51" s="51" t="s">
        <v>476</v>
      </c>
      <c r="T51" s="107" t="s">
        <v>0</v>
      </c>
      <c r="U51" s="72" t="s">
        <v>351</v>
      </c>
      <c r="V51" s="111" t="e">
        <f t="shared" si="7"/>
        <v>#VALUE!</v>
      </c>
      <c r="W51" s="27"/>
      <c r="X51" s="25"/>
      <c r="Y51" s="9" t="e">
        <f t="shared" si="5"/>
        <v>#VALUE!</v>
      </c>
      <c r="Z51" s="25"/>
      <c r="AA51" s="25"/>
    </row>
    <row r="52" spans="1:27" ht="75">
      <c r="A52" s="65">
        <v>7</v>
      </c>
      <c r="B52" s="69" t="s">
        <v>48</v>
      </c>
      <c r="C52" s="71" t="s">
        <v>47</v>
      </c>
      <c r="D52" s="71" t="s">
        <v>215</v>
      </c>
      <c r="E52" s="107" t="s">
        <v>0</v>
      </c>
      <c r="F52" s="107" t="s">
        <v>0</v>
      </c>
      <c r="G52" s="38"/>
      <c r="H52" s="107" t="s">
        <v>0</v>
      </c>
      <c r="I52" s="38"/>
      <c r="J52" s="38"/>
      <c r="K52" s="37"/>
      <c r="L52" s="122" t="s">
        <v>0</v>
      </c>
      <c r="M52" s="128"/>
      <c r="N52" s="38"/>
      <c r="O52" s="38"/>
      <c r="P52" s="37" t="s">
        <v>0</v>
      </c>
      <c r="Q52" s="124"/>
      <c r="R52" s="51" t="s">
        <v>427</v>
      </c>
      <c r="S52" s="51"/>
      <c r="T52" s="107" t="s">
        <v>0</v>
      </c>
      <c r="U52" s="72" t="s">
        <v>351</v>
      </c>
      <c r="V52" s="111" t="e">
        <f t="shared" si="7"/>
        <v>#VALUE!</v>
      </c>
      <c r="W52" s="27"/>
      <c r="X52" s="25"/>
      <c r="Y52" s="9" t="e">
        <f t="shared" si="5"/>
        <v>#VALUE!</v>
      </c>
      <c r="Z52" s="25"/>
      <c r="AA52" s="25"/>
    </row>
    <row r="53" spans="1:27" ht="56.25">
      <c r="A53" s="65">
        <v>8</v>
      </c>
      <c r="B53" s="69" t="s">
        <v>49</v>
      </c>
      <c r="C53" s="71" t="s">
        <v>45</v>
      </c>
      <c r="D53" s="71" t="s">
        <v>215</v>
      </c>
      <c r="E53" s="107" t="s">
        <v>0</v>
      </c>
      <c r="F53" s="107" t="s">
        <v>0</v>
      </c>
      <c r="G53" s="38"/>
      <c r="H53" s="107" t="s">
        <v>0</v>
      </c>
      <c r="I53" s="38"/>
      <c r="J53" s="38"/>
      <c r="K53" s="37" t="s">
        <v>0</v>
      </c>
      <c r="L53" s="38"/>
      <c r="M53" s="128"/>
      <c r="N53" s="38"/>
      <c r="O53" s="38"/>
      <c r="P53" s="37" t="s">
        <v>0</v>
      </c>
      <c r="Q53" s="124"/>
      <c r="R53" s="33"/>
      <c r="S53" s="51"/>
      <c r="T53" s="107" t="s">
        <v>0</v>
      </c>
      <c r="U53" s="72" t="s">
        <v>351</v>
      </c>
      <c r="V53" s="111" t="e">
        <f t="shared" si="7"/>
        <v>#VALUE!</v>
      </c>
      <c r="W53" s="27"/>
      <c r="X53" s="25"/>
      <c r="Y53" s="9" t="e">
        <f t="shared" si="5"/>
        <v>#VALUE!</v>
      </c>
      <c r="Z53" s="25"/>
      <c r="AA53" s="25"/>
    </row>
    <row r="54" spans="1:27" ht="56.25">
      <c r="A54" s="65">
        <v>9</v>
      </c>
      <c r="B54" s="69" t="s">
        <v>51</v>
      </c>
      <c r="C54" s="71" t="s">
        <v>45</v>
      </c>
      <c r="D54" s="71" t="s">
        <v>215</v>
      </c>
      <c r="E54" s="107" t="s">
        <v>0</v>
      </c>
      <c r="F54" s="107" t="s">
        <v>0</v>
      </c>
      <c r="G54" s="38"/>
      <c r="H54" s="107" t="s">
        <v>0</v>
      </c>
      <c r="I54" s="38"/>
      <c r="J54" s="38"/>
      <c r="K54" s="37"/>
      <c r="L54" s="37" t="s">
        <v>0</v>
      </c>
      <c r="M54" s="128"/>
      <c r="N54" s="38"/>
      <c r="O54" s="38"/>
      <c r="P54" s="37" t="s">
        <v>0</v>
      </c>
      <c r="Q54" s="124"/>
      <c r="R54" s="51" t="s">
        <v>426</v>
      </c>
      <c r="S54" s="51"/>
      <c r="T54" s="107" t="s">
        <v>0</v>
      </c>
      <c r="U54" s="32"/>
      <c r="V54" s="111" t="e">
        <f t="shared" si="7"/>
        <v>#VALUE!</v>
      </c>
      <c r="W54" s="27"/>
      <c r="X54" s="25"/>
      <c r="Y54" s="9" t="e">
        <f t="shared" si="5"/>
        <v>#VALUE!</v>
      </c>
      <c r="Z54" s="25"/>
      <c r="AA54" s="25"/>
    </row>
    <row r="55" spans="1:27" ht="56.25">
      <c r="A55" s="65">
        <v>10</v>
      </c>
      <c r="B55" s="69" t="s">
        <v>52</v>
      </c>
      <c r="C55" s="71" t="s">
        <v>45</v>
      </c>
      <c r="D55" s="71" t="s">
        <v>215</v>
      </c>
      <c r="E55" s="107" t="s">
        <v>0</v>
      </c>
      <c r="F55" s="107" t="s">
        <v>0</v>
      </c>
      <c r="G55" s="38"/>
      <c r="H55" s="107" t="s">
        <v>0</v>
      </c>
      <c r="I55" s="38"/>
      <c r="J55" s="38"/>
      <c r="K55" s="37" t="s">
        <v>0</v>
      </c>
      <c r="L55" s="38"/>
      <c r="M55" s="128"/>
      <c r="N55" s="38"/>
      <c r="O55" s="38"/>
      <c r="P55" s="37" t="s">
        <v>0</v>
      </c>
      <c r="Q55" s="124"/>
      <c r="R55" s="51" t="s">
        <v>426</v>
      </c>
      <c r="S55" s="51"/>
      <c r="T55" s="107" t="s">
        <v>0</v>
      </c>
      <c r="U55" s="72" t="s">
        <v>351</v>
      </c>
      <c r="V55" s="111" t="e">
        <f>+#REF!-#REF!-#REF!</f>
        <v>#REF!</v>
      </c>
      <c r="W55" s="27"/>
      <c r="X55" s="25"/>
      <c r="Y55" s="9" t="e">
        <f t="shared" si="5"/>
        <v>#VALUE!</v>
      </c>
      <c r="Z55" s="25"/>
      <c r="AA55" s="25"/>
    </row>
    <row r="56" spans="1:27" ht="56.25">
      <c r="A56" s="65">
        <v>12</v>
      </c>
      <c r="B56" s="69" t="s">
        <v>114</v>
      </c>
      <c r="C56" s="71" t="s">
        <v>177</v>
      </c>
      <c r="D56" s="71" t="s">
        <v>215</v>
      </c>
      <c r="E56" s="107" t="s">
        <v>0</v>
      </c>
      <c r="F56" s="107" t="s">
        <v>0</v>
      </c>
      <c r="G56" s="38"/>
      <c r="H56" s="107" t="s">
        <v>0</v>
      </c>
      <c r="I56" s="38"/>
      <c r="J56" s="38"/>
      <c r="K56" s="107" t="s">
        <v>0</v>
      </c>
      <c r="L56" s="38"/>
      <c r="M56" s="128"/>
      <c r="N56" s="38"/>
      <c r="O56" s="38"/>
      <c r="P56" s="37" t="s">
        <v>0</v>
      </c>
      <c r="Q56" s="124"/>
      <c r="R56" s="51" t="s">
        <v>426</v>
      </c>
      <c r="S56" s="51"/>
      <c r="T56" s="51"/>
      <c r="U56" s="72" t="s">
        <v>351</v>
      </c>
      <c r="V56" s="111" t="e">
        <f t="shared" si="7"/>
        <v>#VALUE!</v>
      </c>
      <c r="W56" s="27"/>
      <c r="X56" s="25"/>
      <c r="Y56" s="9" t="e">
        <f t="shared" si="5"/>
        <v>#VALUE!</v>
      </c>
      <c r="Z56" s="25"/>
      <c r="AA56" s="25"/>
    </row>
    <row r="57" spans="1:27" ht="75">
      <c r="A57" s="65">
        <v>13</v>
      </c>
      <c r="B57" s="69" t="s">
        <v>176</v>
      </c>
      <c r="C57" s="71" t="s">
        <v>177</v>
      </c>
      <c r="D57" s="38"/>
      <c r="E57" s="107" t="s">
        <v>0</v>
      </c>
      <c r="F57" s="107" t="s">
        <v>0</v>
      </c>
      <c r="G57" s="38"/>
      <c r="H57" s="107" t="s">
        <v>0</v>
      </c>
      <c r="I57" s="38"/>
      <c r="J57" s="38"/>
      <c r="K57" s="107" t="s">
        <v>0</v>
      </c>
      <c r="L57" s="38"/>
      <c r="M57" s="128"/>
      <c r="N57" s="38"/>
      <c r="O57" s="38"/>
      <c r="P57" s="37" t="s">
        <v>0</v>
      </c>
      <c r="Q57" s="124"/>
      <c r="R57" s="33"/>
      <c r="S57" s="51"/>
      <c r="T57" s="51"/>
      <c r="U57" s="32"/>
      <c r="V57" s="111" t="e">
        <f t="shared" si="7"/>
        <v>#VALUE!</v>
      </c>
      <c r="W57" s="27"/>
      <c r="X57" s="25"/>
      <c r="Y57" s="9" t="e">
        <f t="shared" si="5"/>
        <v>#VALUE!</v>
      </c>
      <c r="Z57" s="25"/>
      <c r="AA57" s="25"/>
    </row>
    <row r="58" spans="1:27" ht="56.25">
      <c r="A58" s="65">
        <v>14</v>
      </c>
      <c r="B58" s="69" t="s">
        <v>231</v>
      </c>
      <c r="C58" s="71" t="s">
        <v>232</v>
      </c>
      <c r="D58" s="38"/>
      <c r="E58" s="107" t="s">
        <v>0</v>
      </c>
      <c r="F58" s="107" t="s">
        <v>0</v>
      </c>
      <c r="G58" s="38"/>
      <c r="H58" s="107" t="s">
        <v>0</v>
      </c>
      <c r="I58" s="38"/>
      <c r="J58" s="38"/>
      <c r="K58" s="107"/>
      <c r="L58" s="37" t="s">
        <v>0</v>
      </c>
      <c r="M58" s="128"/>
      <c r="N58" s="38"/>
      <c r="O58" s="38"/>
      <c r="P58" s="37" t="s">
        <v>0</v>
      </c>
      <c r="Q58" s="124"/>
      <c r="R58" s="33"/>
      <c r="S58" s="51"/>
      <c r="T58" s="51"/>
      <c r="U58" s="32"/>
      <c r="V58" s="111">
        <f>+E59-F59-G59</f>
        <v>0</v>
      </c>
      <c r="W58" s="27"/>
      <c r="X58" s="25"/>
      <c r="Y58" s="9" t="e">
        <f t="shared" si="5"/>
        <v>#VALUE!</v>
      </c>
      <c r="Z58" s="25"/>
      <c r="AA58" s="25"/>
    </row>
    <row r="59" spans="1:27" ht="37.5">
      <c r="A59" s="29" t="s">
        <v>149</v>
      </c>
      <c r="B59" s="30" t="s">
        <v>90</v>
      </c>
      <c r="C59" s="71"/>
      <c r="D59" s="38"/>
      <c r="E59" s="116">
        <f t="shared" ref="E59:Q59" si="15">COUNTA(E60:E60)</f>
        <v>1</v>
      </c>
      <c r="F59" s="116">
        <f t="shared" si="15"/>
        <v>1</v>
      </c>
      <c r="G59" s="116">
        <f t="shared" si="15"/>
        <v>0</v>
      </c>
      <c r="H59" s="116">
        <f t="shared" si="15"/>
        <v>1</v>
      </c>
      <c r="I59" s="116">
        <f t="shared" si="15"/>
        <v>0</v>
      </c>
      <c r="J59" s="116">
        <f t="shared" si="15"/>
        <v>0</v>
      </c>
      <c r="K59" s="116">
        <f t="shared" si="15"/>
        <v>1</v>
      </c>
      <c r="L59" s="116">
        <f t="shared" si="15"/>
        <v>0</v>
      </c>
      <c r="M59" s="116">
        <f t="shared" si="15"/>
        <v>0</v>
      </c>
      <c r="N59" s="116">
        <f t="shared" si="15"/>
        <v>0</v>
      </c>
      <c r="O59" s="116">
        <f t="shared" si="15"/>
        <v>0</v>
      </c>
      <c r="P59" s="116">
        <f t="shared" si="15"/>
        <v>1</v>
      </c>
      <c r="Q59" s="116">
        <f t="shared" si="15"/>
        <v>0</v>
      </c>
      <c r="R59" s="33"/>
      <c r="S59" s="51"/>
      <c r="T59" s="51"/>
      <c r="U59" s="32"/>
      <c r="V59" s="111" t="e">
        <f>+#REF!-#REF!-#REF!</f>
        <v>#REF!</v>
      </c>
      <c r="W59" s="27"/>
      <c r="X59" s="25"/>
      <c r="Y59" s="9">
        <f t="shared" si="5"/>
        <v>0</v>
      </c>
      <c r="Z59" s="25"/>
      <c r="AA59" s="25"/>
    </row>
    <row r="60" spans="1:27" ht="84.75" customHeight="1">
      <c r="A60" s="65">
        <v>4</v>
      </c>
      <c r="B60" s="69" t="s">
        <v>50</v>
      </c>
      <c r="C60" s="143" t="s">
        <v>47</v>
      </c>
      <c r="D60" s="38"/>
      <c r="E60" s="107" t="s">
        <v>0</v>
      </c>
      <c r="F60" s="107" t="s">
        <v>0</v>
      </c>
      <c r="G60" s="38"/>
      <c r="H60" s="107" t="s">
        <v>0</v>
      </c>
      <c r="I60" s="38"/>
      <c r="J60" s="52"/>
      <c r="K60" s="53" t="s">
        <v>0</v>
      </c>
      <c r="L60" s="52"/>
      <c r="M60" s="129"/>
      <c r="N60" s="52"/>
      <c r="O60" s="52"/>
      <c r="P60" s="53" t="s">
        <v>0</v>
      </c>
      <c r="Q60" s="124"/>
      <c r="R60" s="33"/>
      <c r="S60" s="51"/>
      <c r="T60" s="107" t="s">
        <v>0</v>
      </c>
      <c r="U60" s="32"/>
      <c r="V60" s="111">
        <f t="shared" ref="V60:V91" si="16">+E61-F61-G61</f>
        <v>0</v>
      </c>
      <c r="W60" s="27"/>
      <c r="X60" s="25"/>
      <c r="Y60" s="9" t="e">
        <f t="shared" si="5"/>
        <v>#VALUE!</v>
      </c>
      <c r="Z60" s="25"/>
      <c r="AA60" s="25"/>
    </row>
    <row r="61" spans="1:27" s="12" customFormat="1" ht="18.75">
      <c r="A61" s="63" t="s">
        <v>150</v>
      </c>
      <c r="B61" s="144" t="s">
        <v>247</v>
      </c>
      <c r="C61" s="145"/>
      <c r="D61" s="39"/>
      <c r="E61" s="146">
        <f t="shared" ref="E61:Q61" si="17">COUNTA(E62:E62)</f>
        <v>1</v>
      </c>
      <c r="F61" s="146">
        <f t="shared" si="17"/>
        <v>1</v>
      </c>
      <c r="G61" s="146">
        <f t="shared" si="17"/>
        <v>0</v>
      </c>
      <c r="H61" s="146">
        <f t="shared" si="17"/>
        <v>1</v>
      </c>
      <c r="I61" s="146">
        <f t="shared" si="17"/>
        <v>0</v>
      </c>
      <c r="J61" s="146">
        <f t="shared" si="17"/>
        <v>0</v>
      </c>
      <c r="K61" s="146">
        <f t="shared" si="17"/>
        <v>0</v>
      </c>
      <c r="L61" s="146">
        <f t="shared" si="17"/>
        <v>1</v>
      </c>
      <c r="M61" s="146">
        <f t="shared" si="17"/>
        <v>0</v>
      </c>
      <c r="N61" s="146">
        <f t="shared" si="17"/>
        <v>0</v>
      </c>
      <c r="O61" s="146">
        <f t="shared" si="17"/>
        <v>0</v>
      </c>
      <c r="P61" s="146">
        <f t="shared" si="17"/>
        <v>1</v>
      </c>
      <c r="Q61" s="146">
        <f t="shared" si="17"/>
        <v>0</v>
      </c>
      <c r="R61" s="63"/>
      <c r="S61" s="133"/>
      <c r="T61" s="133"/>
      <c r="U61" s="134"/>
      <c r="V61" s="111" t="e">
        <f t="shared" si="16"/>
        <v>#VALUE!</v>
      </c>
      <c r="W61" s="135"/>
      <c r="X61" s="26"/>
      <c r="Y61" s="9">
        <f t="shared" si="5"/>
        <v>0</v>
      </c>
      <c r="Z61" s="26"/>
      <c r="AA61" s="26"/>
    </row>
    <row r="62" spans="1:27" ht="75">
      <c r="A62" s="65">
        <v>1</v>
      </c>
      <c r="B62" s="69" t="s">
        <v>126</v>
      </c>
      <c r="C62" s="71" t="s">
        <v>435</v>
      </c>
      <c r="D62" s="38"/>
      <c r="E62" s="107" t="s">
        <v>0</v>
      </c>
      <c r="F62" s="107" t="s">
        <v>0</v>
      </c>
      <c r="G62" s="38"/>
      <c r="H62" s="107" t="s">
        <v>0</v>
      </c>
      <c r="I62" s="38"/>
      <c r="J62" s="47"/>
      <c r="K62" s="53"/>
      <c r="L62" s="53" t="s">
        <v>0</v>
      </c>
      <c r="M62" s="129"/>
      <c r="N62" s="52"/>
      <c r="O62" s="52"/>
      <c r="P62" s="53" t="s">
        <v>0</v>
      </c>
      <c r="Q62" s="124"/>
      <c r="R62" s="33"/>
      <c r="S62" s="51"/>
      <c r="T62" s="107" t="s">
        <v>0</v>
      </c>
      <c r="U62" s="51" t="s">
        <v>359</v>
      </c>
      <c r="V62" s="111" t="e">
        <f>+#REF!-#REF!-#REF!</f>
        <v>#REF!</v>
      </c>
      <c r="W62" s="27"/>
      <c r="X62" s="25"/>
      <c r="Y62" s="9" t="e">
        <f t="shared" si="5"/>
        <v>#VALUE!</v>
      </c>
      <c r="Z62" s="25"/>
      <c r="AA62" s="25"/>
    </row>
    <row r="63" spans="1:27" ht="18.75">
      <c r="A63" s="29" t="s">
        <v>243</v>
      </c>
      <c r="B63" s="30" t="s">
        <v>127</v>
      </c>
      <c r="C63" s="71"/>
      <c r="D63" s="38"/>
      <c r="E63" s="146">
        <f>COUNTA(E64:E66)</f>
        <v>3</v>
      </c>
      <c r="F63" s="146">
        <f t="shared" ref="F63:Q63" si="18">COUNTA(F64:F66)</f>
        <v>3</v>
      </c>
      <c r="G63" s="146">
        <f t="shared" si="18"/>
        <v>0</v>
      </c>
      <c r="H63" s="146">
        <f t="shared" si="18"/>
        <v>3</v>
      </c>
      <c r="I63" s="146">
        <f t="shared" si="18"/>
        <v>0</v>
      </c>
      <c r="J63" s="146">
        <f t="shared" si="18"/>
        <v>0</v>
      </c>
      <c r="K63" s="146">
        <f t="shared" si="18"/>
        <v>1</v>
      </c>
      <c r="L63" s="146">
        <f t="shared" si="18"/>
        <v>2</v>
      </c>
      <c r="M63" s="146">
        <f t="shared" si="18"/>
        <v>0</v>
      </c>
      <c r="N63" s="146">
        <f t="shared" si="18"/>
        <v>0</v>
      </c>
      <c r="O63" s="146">
        <f t="shared" si="18"/>
        <v>3</v>
      </c>
      <c r="P63" s="146">
        <f t="shared" si="18"/>
        <v>1</v>
      </c>
      <c r="Q63" s="146">
        <f t="shared" si="18"/>
        <v>2</v>
      </c>
      <c r="R63" s="33"/>
      <c r="S63" s="51"/>
      <c r="T63" s="51"/>
      <c r="U63" s="32"/>
      <c r="V63" s="111" t="e">
        <f t="shared" si="16"/>
        <v>#VALUE!</v>
      </c>
      <c r="W63" s="27"/>
      <c r="X63" s="25"/>
      <c r="Y63" s="9">
        <f t="shared" si="5"/>
        <v>0</v>
      </c>
      <c r="Z63" s="25"/>
      <c r="AA63" s="25"/>
    </row>
    <row r="64" spans="1:27" ht="90.75" customHeight="1">
      <c r="A64" s="65">
        <v>1</v>
      </c>
      <c r="B64" s="69" t="s">
        <v>128</v>
      </c>
      <c r="C64" s="71" t="s">
        <v>248</v>
      </c>
      <c r="D64" s="38"/>
      <c r="E64" s="107" t="s">
        <v>0</v>
      </c>
      <c r="F64" s="107" t="s">
        <v>0</v>
      </c>
      <c r="G64" s="38"/>
      <c r="H64" s="107" t="s">
        <v>0</v>
      </c>
      <c r="I64" s="38"/>
      <c r="J64" s="52"/>
      <c r="K64" s="53" t="s">
        <v>0</v>
      </c>
      <c r="L64" s="52"/>
      <c r="M64" s="129"/>
      <c r="N64" s="52"/>
      <c r="O64" s="53" t="s">
        <v>0</v>
      </c>
      <c r="P64" s="53" t="s">
        <v>0</v>
      </c>
      <c r="Q64" s="124"/>
      <c r="R64" s="33"/>
      <c r="S64" s="72" t="s">
        <v>411</v>
      </c>
      <c r="T64" s="72"/>
      <c r="U64" s="73"/>
      <c r="V64" s="111" t="e">
        <f t="shared" si="16"/>
        <v>#VALUE!</v>
      </c>
      <c r="W64" s="34"/>
      <c r="X64" s="23"/>
      <c r="Y64" s="9" t="e">
        <f t="shared" si="5"/>
        <v>#VALUE!</v>
      </c>
      <c r="Z64" s="24"/>
      <c r="AA64" s="24"/>
    </row>
    <row r="65" spans="1:27" ht="56.25">
      <c r="A65" s="65">
        <v>2</v>
      </c>
      <c r="B65" s="69" t="s">
        <v>129</v>
      </c>
      <c r="C65" s="71" t="s">
        <v>248</v>
      </c>
      <c r="D65" s="38"/>
      <c r="E65" s="107" t="s">
        <v>0</v>
      </c>
      <c r="F65" s="107" t="s">
        <v>0</v>
      </c>
      <c r="G65" s="38"/>
      <c r="H65" s="107" t="s">
        <v>0</v>
      </c>
      <c r="I65" s="38"/>
      <c r="J65" s="52"/>
      <c r="K65" s="53"/>
      <c r="L65" s="147" t="s">
        <v>0</v>
      </c>
      <c r="M65" s="129"/>
      <c r="N65" s="52"/>
      <c r="O65" s="53" t="s">
        <v>0</v>
      </c>
      <c r="P65" s="52"/>
      <c r="Q65" s="148" t="s">
        <v>136</v>
      </c>
      <c r="R65" s="51" t="s">
        <v>137</v>
      </c>
      <c r="S65" s="72" t="s">
        <v>412</v>
      </c>
      <c r="T65" s="107" t="s">
        <v>0</v>
      </c>
      <c r="U65" s="73"/>
      <c r="V65" s="111" t="e">
        <f t="shared" si="16"/>
        <v>#VALUE!</v>
      </c>
      <c r="W65" s="34"/>
      <c r="X65" s="23"/>
      <c r="Y65" s="9" t="e">
        <f t="shared" ref="Y65:Y126" si="19">+E65-P65-Q65</f>
        <v>#VALUE!</v>
      </c>
      <c r="Z65" s="24"/>
      <c r="AA65" s="24"/>
    </row>
    <row r="66" spans="1:27" ht="75">
      <c r="A66" s="65">
        <v>3</v>
      </c>
      <c r="B66" s="69" t="s">
        <v>130</v>
      </c>
      <c r="C66" s="71" t="s">
        <v>248</v>
      </c>
      <c r="D66" s="38"/>
      <c r="E66" s="107" t="s">
        <v>0</v>
      </c>
      <c r="F66" s="107" t="s">
        <v>0</v>
      </c>
      <c r="G66" s="38"/>
      <c r="H66" s="107" t="s">
        <v>0</v>
      </c>
      <c r="I66" s="38"/>
      <c r="J66" s="38"/>
      <c r="K66" s="37"/>
      <c r="L66" s="122" t="s">
        <v>0</v>
      </c>
      <c r="M66" s="128"/>
      <c r="N66" s="38"/>
      <c r="O66" s="37" t="s">
        <v>0</v>
      </c>
      <c r="P66" s="38"/>
      <c r="Q66" s="148" t="s">
        <v>136</v>
      </c>
      <c r="R66" s="51" t="s">
        <v>137</v>
      </c>
      <c r="S66" s="72" t="s">
        <v>412</v>
      </c>
      <c r="T66" s="107" t="s">
        <v>0</v>
      </c>
      <c r="U66" s="73"/>
      <c r="V66" s="111">
        <f t="shared" si="16"/>
        <v>0</v>
      </c>
      <c r="W66" s="34"/>
      <c r="X66" s="23"/>
      <c r="Y66" s="9" t="e">
        <f t="shared" si="19"/>
        <v>#VALUE!</v>
      </c>
      <c r="Z66" s="24"/>
      <c r="AA66" s="24"/>
    </row>
    <row r="67" spans="1:27" ht="18.75">
      <c r="A67" s="29" t="s">
        <v>244</v>
      </c>
      <c r="B67" s="30" t="s">
        <v>131</v>
      </c>
      <c r="C67" s="71"/>
      <c r="D67" s="38"/>
      <c r="E67" s="149">
        <f>COUNTA(E68:E73)</f>
        <v>6</v>
      </c>
      <c r="F67" s="149">
        <f t="shared" ref="F67:Q67" si="20">COUNTA(F68:F73)</f>
        <v>6</v>
      </c>
      <c r="G67" s="149">
        <f t="shared" si="20"/>
        <v>0</v>
      </c>
      <c r="H67" s="149">
        <f t="shared" si="20"/>
        <v>6</v>
      </c>
      <c r="I67" s="149">
        <f t="shared" si="20"/>
        <v>0</v>
      </c>
      <c r="J67" s="149">
        <f t="shared" si="20"/>
        <v>0</v>
      </c>
      <c r="K67" s="149">
        <f t="shared" si="20"/>
        <v>3</v>
      </c>
      <c r="L67" s="149">
        <f t="shared" si="20"/>
        <v>3</v>
      </c>
      <c r="M67" s="149">
        <f t="shared" si="20"/>
        <v>0</v>
      </c>
      <c r="N67" s="149">
        <f t="shared" si="20"/>
        <v>0</v>
      </c>
      <c r="O67" s="149">
        <f t="shared" si="20"/>
        <v>0</v>
      </c>
      <c r="P67" s="149">
        <f t="shared" si="20"/>
        <v>6</v>
      </c>
      <c r="Q67" s="149">
        <f t="shared" si="20"/>
        <v>0</v>
      </c>
      <c r="R67" s="33"/>
      <c r="S67" s="72"/>
      <c r="T67" s="72"/>
      <c r="U67" s="32"/>
      <c r="V67" s="111" t="e">
        <f t="shared" si="16"/>
        <v>#VALUE!</v>
      </c>
      <c r="W67" s="27"/>
      <c r="X67" s="25"/>
      <c r="Y67" s="9">
        <f t="shared" si="19"/>
        <v>0</v>
      </c>
      <c r="Z67" s="25"/>
      <c r="AA67" s="25"/>
    </row>
    <row r="68" spans="1:27" ht="75">
      <c r="A68" s="65">
        <v>1</v>
      </c>
      <c r="B68" s="69" t="s">
        <v>135</v>
      </c>
      <c r="C68" s="71" t="s">
        <v>45</v>
      </c>
      <c r="D68" s="38"/>
      <c r="E68" s="104" t="s">
        <v>0</v>
      </c>
      <c r="F68" s="104" t="s">
        <v>0</v>
      </c>
      <c r="G68" s="66"/>
      <c r="H68" s="104" t="s">
        <v>0</v>
      </c>
      <c r="I68" s="66"/>
      <c r="J68" s="66"/>
      <c r="K68" s="65" t="s">
        <v>0</v>
      </c>
      <c r="L68" s="66"/>
      <c r="M68" s="33"/>
      <c r="N68" s="66"/>
      <c r="O68" s="66"/>
      <c r="P68" s="65" t="s">
        <v>0</v>
      </c>
      <c r="Q68" s="124"/>
      <c r="R68" s="33"/>
      <c r="S68" s="51"/>
      <c r="T68" s="107" t="s">
        <v>0</v>
      </c>
      <c r="U68" s="127" t="s">
        <v>461</v>
      </c>
      <c r="V68" s="111" t="e">
        <f t="shared" si="16"/>
        <v>#VALUE!</v>
      </c>
      <c r="W68" s="27"/>
      <c r="X68" s="25"/>
      <c r="Y68" s="9" t="e">
        <f t="shared" si="19"/>
        <v>#VALUE!</v>
      </c>
      <c r="Z68" s="25"/>
      <c r="AA68" s="25"/>
    </row>
    <row r="69" spans="1:27" ht="88.5" customHeight="1">
      <c r="A69" s="65">
        <v>2</v>
      </c>
      <c r="B69" s="69" t="s">
        <v>134</v>
      </c>
      <c r="C69" s="71" t="s">
        <v>45</v>
      </c>
      <c r="D69" s="38"/>
      <c r="E69" s="104" t="s">
        <v>0</v>
      </c>
      <c r="F69" s="104" t="s">
        <v>0</v>
      </c>
      <c r="G69" s="66"/>
      <c r="H69" s="104" t="s">
        <v>0</v>
      </c>
      <c r="I69" s="66"/>
      <c r="J69" s="66"/>
      <c r="K69" s="65" t="s">
        <v>0</v>
      </c>
      <c r="L69" s="66"/>
      <c r="M69" s="33"/>
      <c r="N69" s="66"/>
      <c r="O69" s="66"/>
      <c r="P69" s="65" t="s">
        <v>0</v>
      </c>
      <c r="Q69" s="124"/>
      <c r="R69" s="33"/>
      <c r="S69" s="51"/>
      <c r="T69" s="107" t="s">
        <v>0</v>
      </c>
      <c r="U69" s="127" t="s">
        <v>461</v>
      </c>
      <c r="V69" s="111" t="e">
        <f t="shared" si="16"/>
        <v>#VALUE!</v>
      </c>
      <c r="W69" s="27"/>
      <c r="X69" s="25"/>
      <c r="Y69" s="9" t="e">
        <f t="shared" si="19"/>
        <v>#VALUE!</v>
      </c>
      <c r="Z69" s="25"/>
      <c r="AA69" s="25"/>
    </row>
    <row r="70" spans="1:27" ht="75">
      <c r="A70" s="65">
        <v>3</v>
      </c>
      <c r="B70" s="69" t="s">
        <v>133</v>
      </c>
      <c r="C70" s="71" t="s">
        <v>45</v>
      </c>
      <c r="D70" s="38"/>
      <c r="E70" s="104" t="s">
        <v>0</v>
      </c>
      <c r="F70" s="104" t="s">
        <v>0</v>
      </c>
      <c r="G70" s="66"/>
      <c r="H70" s="104" t="s">
        <v>0</v>
      </c>
      <c r="I70" s="66"/>
      <c r="J70" s="66"/>
      <c r="K70" s="65" t="s">
        <v>0</v>
      </c>
      <c r="L70" s="66"/>
      <c r="M70" s="33"/>
      <c r="N70" s="66"/>
      <c r="O70" s="66"/>
      <c r="P70" s="65" t="s">
        <v>0</v>
      </c>
      <c r="Q70" s="124"/>
      <c r="R70" s="33"/>
      <c r="S70" s="51"/>
      <c r="T70" s="107" t="s">
        <v>0</v>
      </c>
      <c r="U70" s="127" t="s">
        <v>461</v>
      </c>
      <c r="V70" s="111" t="e">
        <f t="shared" si="16"/>
        <v>#VALUE!</v>
      </c>
      <c r="W70" s="27"/>
      <c r="X70" s="25"/>
      <c r="Y70" s="9" t="e">
        <f t="shared" si="19"/>
        <v>#VALUE!</v>
      </c>
      <c r="Z70" s="25"/>
      <c r="AA70" s="25"/>
    </row>
    <row r="71" spans="1:27" ht="75">
      <c r="A71" s="65">
        <v>4</v>
      </c>
      <c r="B71" s="69" t="s">
        <v>132</v>
      </c>
      <c r="C71" s="71" t="s">
        <v>45</v>
      </c>
      <c r="D71" s="38"/>
      <c r="E71" s="104" t="s">
        <v>0</v>
      </c>
      <c r="F71" s="104" t="s">
        <v>0</v>
      </c>
      <c r="G71" s="66"/>
      <c r="H71" s="104" t="s">
        <v>0</v>
      </c>
      <c r="I71" s="66"/>
      <c r="J71" s="66"/>
      <c r="K71" s="65"/>
      <c r="L71" s="65" t="s">
        <v>0</v>
      </c>
      <c r="M71" s="33"/>
      <c r="N71" s="66"/>
      <c r="O71" s="66"/>
      <c r="P71" s="65" t="s">
        <v>0</v>
      </c>
      <c r="Q71" s="124"/>
      <c r="R71" s="51" t="s">
        <v>388</v>
      </c>
      <c r="S71" s="51"/>
      <c r="T71" s="107" t="s">
        <v>0</v>
      </c>
      <c r="U71" s="127"/>
      <c r="V71" s="111" t="e">
        <f t="shared" si="16"/>
        <v>#VALUE!</v>
      </c>
      <c r="W71" s="27"/>
      <c r="X71" s="25"/>
      <c r="Y71" s="9" t="e">
        <f t="shared" si="19"/>
        <v>#VALUE!</v>
      </c>
      <c r="Z71" s="25"/>
      <c r="AA71" s="25"/>
    </row>
    <row r="72" spans="1:27" ht="56.25">
      <c r="A72" s="65">
        <v>5</v>
      </c>
      <c r="B72" s="69" t="s">
        <v>164</v>
      </c>
      <c r="C72" s="71" t="s">
        <v>45</v>
      </c>
      <c r="D72" s="38"/>
      <c r="E72" s="104" t="s">
        <v>0</v>
      </c>
      <c r="F72" s="104" t="s">
        <v>0</v>
      </c>
      <c r="G72" s="66"/>
      <c r="H72" s="104" t="s">
        <v>0</v>
      </c>
      <c r="I72" s="66"/>
      <c r="J72" s="66"/>
      <c r="K72" s="65"/>
      <c r="L72" s="65" t="s">
        <v>0</v>
      </c>
      <c r="M72" s="33"/>
      <c r="N72" s="66"/>
      <c r="O72" s="66"/>
      <c r="P72" s="65" t="s">
        <v>0</v>
      </c>
      <c r="Q72" s="124"/>
      <c r="R72" s="33"/>
      <c r="S72" s="51"/>
      <c r="T72" s="107" t="s">
        <v>0</v>
      </c>
      <c r="U72" s="127" t="s">
        <v>461</v>
      </c>
      <c r="V72" s="111" t="e">
        <f t="shared" si="16"/>
        <v>#VALUE!</v>
      </c>
      <c r="W72" s="27"/>
      <c r="X72" s="25"/>
      <c r="Y72" s="9" t="e">
        <f t="shared" si="19"/>
        <v>#VALUE!</v>
      </c>
      <c r="Z72" s="25"/>
      <c r="AA72" s="25"/>
    </row>
    <row r="73" spans="1:27" ht="75">
      <c r="A73" s="65">
        <v>6</v>
      </c>
      <c r="B73" s="69" t="s">
        <v>165</v>
      </c>
      <c r="C73" s="71" t="s">
        <v>45</v>
      </c>
      <c r="D73" s="38"/>
      <c r="E73" s="104" t="s">
        <v>0</v>
      </c>
      <c r="F73" s="104" t="s">
        <v>0</v>
      </c>
      <c r="G73" s="66"/>
      <c r="H73" s="104" t="s">
        <v>0</v>
      </c>
      <c r="I73" s="66"/>
      <c r="J73" s="66"/>
      <c r="K73" s="65"/>
      <c r="L73" s="65" t="s">
        <v>0</v>
      </c>
      <c r="M73" s="33"/>
      <c r="N73" s="66"/>
      <c r="O73" s="66"/>
      <c r="P73" s="65" t="s">
        <v>0</v>
      </c>
      <c r="Q73" s="124"/>
      <c r="R73" s="33"/>
      <c r="S73" s="51"/>
      <c r="T73" s="107" t="s">
        <v>0</v>
      </c>
      <c r="U73" s="127" t="s">
        <v>461</v>
      </c>
      <c r="V73" s="111">
        <f>+E77-F77-G77</f>
        <v>0</v>
      </c>
      <c r="W73" s="27"/>
      <c r="X73" s="25"/>
      <c r="Y73" s="9" t="e">
        <f t="shared" si="19"/>
        <v>#VALUE!</v>
      </c>
      <c r="Z73" s="25"/>
      <c r="AA73" s="25"/>
    </row>
    <row r="74" spans="1:27" s="191" customFormat="1" ht="37.5">
      <c r="A74" s="180" t="s">
        <v>477</v>
      </c>
      <c r="B74" s="181" t="s">
        <v>478</v>
      </c>
      <c r="C74" s="182"/>
      <c r="D74" s="183"/>
      <c r="E74" s="184">
        <f>COUNTA(E75:E76)</f>
        <v>2</v>
      </c>
      <c r="F74" s="184">
        <f t="shared" ref="F74:R74" si="21">COUNTA(F75:F76)</f>
        <v>2</v>
      </c>
      <c r="G74" s="184">
        <f t="shared" si="21"/>
        <v>0</v>
      </c>
      <c r="H74" s="184">
        <f t="shared" si="21"/>
        <v>2</v>
      </c>
      <c r="I74" s="184">
        <f t="shared" si="21"/>
        <v>0</v>
      </c>
      <c r="J74" s="184">
        <f t="shared" si="21"/>
        <v>0</v>
      </c>
      <c r="K74" s="184">
        <f t="shared" si="21"/>
        <v>2</v>
      </c>
      <c r="L74" s="184">
        <f t="shared" si="21"/>
        <v>0</v>
      </c>
      <c r="M74" s="184">
        <f t="shared" si="21"/>
        <v>0</v>
      </c>
      <c r="N74" s="184">
        <f t="shared" si="21"/>
        <v>0</v>
      </c>
      <c r="O74" s="184">
        <f t="shared" si="21"/>
        <v>0</v>
      </c>
      <c r="P74" s="184">
        <f t="shared" si="21"/>
        <v>0</v>
      </c>
      <c r="Q74" s="184">
        <f t="shared" si="21"/>
        <v>2</v>
      </c>
      <c r="R74" s="184">
        <f t="shared" si="21"/>
        <v>2</v>
      </c>
      <c r="S74" s="185"/>
      <c r="T74" s="186"/>
      <c r="U74" s="187"/>
      <c r="V74" s="188"/>
      <c r="W74" s="189"/>
      <c r="X74" s="189"/>
      <c r="Y74" s="190"/>
      <c r="Z74" s="189"/>
      <c r="AA74" s="189"/>
    </row>
    <row r="75" spans="1:27" s="191" customFormat="1" ht="409.5">
      <c r="A75" s="180">
        <v>1</v>
      </c>
      <c r="B75" s="192" t="s">
        <v>479</v>
      </c>
      <c r="C75" s="193" t="s">
        <v>481</v>
      </c>
      <c r="D75" s="192" t="s">
        <v>482</v>
      </c>
      <c r="E75" s="194" t="s">
        <v>0</v>
      </c>
      <c r="F75" s="194" t="s">
        <v>0</v>
      </c>
      <c r="G75" s="195"/>
      <c r="H75" s="194" t="s">
        <v>0</v>
      </c>
      <c r="I75" s="195"/>
      <c r="J75" s="195"/>
      <c r="K75" s="196" t="s">
        <v>0</v>
      </c>
      <c r="L75" s="196"/>
      <c r="M75" s="197"/>
      <c r="N75" s="195"/>
      <c r="O75" s="195"/>
      <c r="P75" s="196"/>
      <c r="Q75" s="198" t="s">
        <v>483</v>
      </c>
      <c r="R75" s="199" t="s">
        <v>484</v>
      </c>
      <c r="S75" s="200" t="s">
        <v>485</v>
      </c>
      <c r="T75" s="186"/>
      <c r="U75" s="187"/>
      <c r="V75" s="188"/>
      <c r="W75" s="189"/>
      <c r="X75" s="189"/>
      <c r="Y75" s="190"/>
      <c r="Z75" s="189"/>
      <c r="AA75" s="189"/>
    </row>
    <row r="76" spans="1:27" s="191" customFormat="1" ht="178.5">
      <c r="A76" s="201">
        <v>2</v>
      </c>
      <c r="B76" s="202" t="s">
        <v>480</v>
      </c>
      <c r="C76" s="203" t="s">
        <v>481</v>
      </c>
      <c r="D76" s="202" t="s">
        <v>482</v>
      </c>
      <c r="E76" s="194" t="s">
        <v>0</v>
      </c>
      <c r="F76" s="194" t="s">
        <v>0</v>
      </c>
      <c r="G76" s="195"/>
      <c r="H76" s="194" t="s">
        <v>0</v>
      </c>
      <c r="I76" s="195"/>
      <c r="J76" s="195"/>
      <c r="K76" s="196" t="s">
        <v>0</v>
      </c>
      <c r="L76" s="196"/>
      <c r="M76" s="197"/>
      <c r="N76" s="195"/>
      <c r="O76" s="195"/>
      <c r="P76" s="196"/>
      <c r="Q76" s="198" t="s">
        <v>486</v>
      </c>
      <c r="R76" s="204" t="s">
        <v>487</v>
      </c>
      <c r="S76" s="202" t="s">
        <v>488</v>
      </c>
      <c r="T76" s="186"/>
      <c r="U76" s="187"/>
      <c r="V76" s="188"/>
      <c r="W76" s="189"/>
      <c r="X76" s="189"/>
      <c r="Y76" s="190"/>
      <c r="Z76" s="189"/>
      <c r="AA76" s="189"/>
    </row>
    <row r="77" spans="1:27" s="11" customFormat="1" ht="18.75">
      <c r="A77" s="29" t="s">
        <v>139</v>
      </c>
      <c r="B77" s="31" t="s">
        <v>245</v>
      </c>
      <c r="C77" s="31"/>
      <c r="D77" s="131"/>
      <c r="E77" s="63">
        <f t="shared" ref="E77:Q77" si="22">E78+E83+E118</f>
        <v>43</v>
      </c>
      <c r="F77" s="63">
        <f t="shared" si="22"/>
        <v>43</v>
      </c>
      <c r="G77" s="63">
        <f t="shared" si="22"/>
        <v>0</v>
      </c>
      <c r="H77" s="63">
        <f t="shared" si="22"/>
        <v>41</v>
      </c>
      <c r="I77" s="63">
        <f t="shared" si="22"/>
        <v>2</v>
      </c>
      <c r="J77" s="63">
        <f t="shared" si="22"/>
        <v>0</v>
      </c>
      <c r="K77" s="63">
        <f t="shared" si="22"/>
        <v>4</v>
      </c>
      <c r="L77" s="63">
        <f t="shared" si="22"/>
        <v>39</v>
      </c>
      <c r="M77" s="63">
        <f t="shared" si="22"/>
        <v>1</v>
      </c>
      <c r="N77" s="63">
        <f t="shared" si="22"/>
        <v>0</v>
      </c>
      <c r="O77" s="63">
        <f t="shared" si="22"/>
        <v>20</v>
      </c>
      <c r="P77" s="63">
        <f t="shared" si="22"/>
        <v>28</v>
      </c>
      <c r="Q77" s="63">
        <f t="shared" si="22"/>
        <v>15</v>
      </c>
      <c r="R77" s="132"/>
      <c r="S77" s="133"/>
      <c r="T77" s="133"/>
      <c r="U77" s="134"/>
      <c r="V77" s="111">
        <f t="shared" si="16"/>
        <v>0</v>
      </c>
      <c r="W77" s="135"/>
      <c r="X77" s="26"/>
      <c r="Y77" s="9">
        <f t="shared" si="19"/>
        <v>0</v>
      </c>
      <c r="Z77" s="26"/>
      <c r="AA77" s="26"/>
    </row>
    <row r="78" spans="1:27" s="11" customFormat="1" ht="37.5">
      <c r="A78" s="29" t="s">
        <v>194</v>
      </c>
      <c r="B78" s="31" t="s">
        <v>53</v>
      </c>
      <c r="C78" s="31"/>
      <c r="D78" s="39"/>
      <c r="E78" s="29">
        <f>COUNTA(E79:E82)</f>
        <v>4</v>
      </c>
      <c r="F78" s="29">
        <f t="shared" ref="F78:Q78" si="23">COUNTA(F79:F82)</f>
        <v>4</v>
      </c>
      <c r="G78" s="29">
        <f t="shared" si="23"/>
        <v>0</v>
      </c>
      <c r="H78" s="29">
        <f t="shared" si="23"/>
        <v>4</v>
      </c>
      <c r="I78" s="29">
        <f t="shared" si="23"/>
        <v>0</v>
      </c>
      <c r="J78" s="29">
        <f t="shared" si="23"/>
        <v>0</v>
      </c>
      <c r="K78" s="29">
        <f t="shared" si="23"/>
        <v>0</v>
      </c>
      <c r="L78" s="29">
        <f t="shared" si="23"/>
        <v>4</v>
      </c>
      <c r="M78" s="29">
        <f t="shared" si="23"/>
        <v>0</v>
      </c>
      <c r="N78" s="29">
        <f t="shared" si="23"/>
        <v>0</v>
      </c>
      <c r="O78" s="29">
        <f t="shared" si="23"/>
        <v>0</v>
      </c>
      <c r="P78" s="29">
        <f t="shared" si="23"/>
        <v>4</v>
      </c>
      <c r="Q78" s="29">
        <f t="shared" si="23"/>
        <v>0</v>
      </c>
      <c r="R78" s="132"/>
      <c r="S78" s="133"/>
      <c r="T78" s="133"/>
      <c r="U78" s="134"/>
      <c r="V78" s="111" t="e">
        <f t="shared" si="16"/>
        <v>#VALUE!</v>
      </c>
      <c r="W78" s="135"/>
      <c r="X78" s="26"/>
      <c r="Y78" s="9">
        <f t="shared" si="19"/>
        <v>0</v>
      </c>
      <c r="Z78" s="26"/>
      <c r="AA78" s="26"/>
    </row>
    <row r="79" spans="1:27" ht="56.25">
      <c r="A79" s="65">
        <v>1</v>
      </c>
      <c r="B79" s="69" t="s">
        <v>54</v>
      </c>
      <c r="C79" s="71" t="s">
        <v>55</v>
      </c>
      <c r="D79" s="38"/>
      <c r="E79" s="104" t="s">
        <v>0</v>
      </c>
      <c r="F79" s="104" t="s">
        <v>0</v>
      </c>
      <c r="G79" s="66"/>
      <c r="H79" s="104" t="s">
        <v>0</v>
      </c>
      <c r="I79" s="66"/>
      <c r="J79" s="66"/>
      <c r="K79" s="65"/>
      <c r="L79" s="65" t="s">
        <v>0</v>
      </c>
      <c r="M79" s="33"/>
      <c r="N79" s="66"/>
      <c r="O79" s="66"/>
      <c r="P79" s="65" t="s">
        <v>0</v>
      </c>
      <c r="Q79" s="124"/>
      <c r="R79" s="33"/>
      <c r="S79" s="65"/>
      <c r="T79" s="65" t="s">
        <v>0</v>
      </c>
      <c r="U79" s="32"/>
      <c r="V79" s="111" t="e">
        <f t="shared" si="16"/>
        <v>#VALUE!</v>
      </c>
      <c r="W79" s="27"/>
      <c r="X79" s="25"/>
      <c r="Y79" s="9" t="e">
        <f t="shared" si="19"/>
        <v>#VALUE!</v>
      </c>
      <c r="Z79" s="25"/>
      <c r="AA79" s="25"/>
    </row>
    <row r="80" spans="1:27" ht="56.25">
      <c r="A80" s="65">
        <v>2</v>
      </c>
      <c r="B80" s="69" t="s">
        <v>56</v>
      </c>
      <c r="C80" s="71" t="s">
        <v>55</v>
      </c>
      <c r="D80" s="38"/>
      <c r="E80" s="104" t="s">
        <v>0</v>
      </c>
      <c r="F80" s="104" t="s">
        <v>0</v>
      </c>
      <c r="G80" s="66"/>
      <c r="H80" s="104" t="s">
        <v>0</v>
      </c>
      <c r="I80" s="66"/>
      <c r="J80" s="66"/>
      <c r="K80" s="65"/>
      <c r="L80" s="65" t="s">
        <v>0</v>
      </c>
      <c r="M80" s="33"/>
      <c r="N80" s="66"/>
      <c r="O80" s="66"/>
      <c r="P80" s="65" t="s">
        <v>0</v>
      </c>
      <c r="Q80" s="124"/>
      <c r="R80" s="33"/>
      <c r="S80" s="51"/>
      <c r="T80" s="65" t="s">
        <v>0</v>
      </c>
      <c r="U80" s="32"/>
      <c r="V80" s="111" t="e">
        <f t="shared" si="16"/>
        <v>#VALUE!</v>
      </c>
      <c r="W80" s="27"/>
      <c r="X80" s="25"/>
      <c r="Y80" s="9" t="e">
        <f t="shared" si="19"/>
        <v>#VALUE!</v>
      </c>
      <c r="Z80" s="25"/>
      <c r="AA80" s="25"/>
    </row>
    <row r="81" spans="1:27" ht="56.25">
      <c r="A81" s="65">
        <v>3</v>
      </c>
      <c r="B81" s="69" t="s">
        <v>57</v>
      </c>
      <c r="C81" s="71" t="s">
        <v>55</v>
      </c>
      <c r="D81" s="38"/>
      <c r="E81" s="104" t="s">
        <v>0</v>
      </c>
      <c r="F81" s="104" t="s">
        <v>0</v>
      </c>
      <c r="G81" s="66"/>
      <c r="H81" s="104" t="s">
        <v>0</v>
      </c>
      <c r="I81" s="66"/>
      <c r="J81" s="66"/>
      <c r="K81" s="65"/>
      <c r="L81" s="65" t="s">
        <v>0</v>
      </c>
      <c r="M81" s="33"/>
      <c r="N81" s="66"/>
      <c r="O81" s="66"/>
      <c r="P81" s="65" t="s">
        <v>0</v>
      </c>
      <c r="Q81" s="124"/>
      <c r="R81" s="33"/>
      <c r="S81" s="51"/>
      <c r="T81" s="65" t="s">
        <v>0</v>
      </c>
      <c r="U81" s="32"/>
      <c r="V81" s="111" t="e">
        <f t="shared" si="16"/>
        <v>#VALUE!</v>
      </c>
      <c r="W81" s="27"/>
      <c r="X81" s="25"/>
      <c r="Y81" s="9" t="e">
        <f t="shared" si="19"/>
        <v>#VALUE!</v>
      </c>
      <c r="Z81" s="25"/>
      <c r="AA81" s="25"/>
    </row>
    <row r="82" spans="1:27" ht="56.25">
      <c r="A82" s="65">
        <v>4</v>
      </c>
      <c r="B82" s="69" t="s">
        <v>58</v>
      </c>
      <c r="C82" s="71" t="s">
        <v>290</v>
      </c>
      <c r="D82" s="38"/>
      <c r="E82" s="104" t="s">
        <v>0</v>
      </c>
      <c r="F82" s="104" t="s">
        <v>0</v>
      </c>
      <c r="G82" s="66"/>
      <c r="H82" s="104" t="s">
        <v>0</v>
      </c>
      <c r="I82" s="66"/>
      <c r="J82" s="66"/>
      <c r="K82" s="65"/>
      <c r="L82" s="65" t="s">
        <v>0</v>
      </c>
      <c r="M82" s="33"/>
      <c r="N82" s="66"/>
      <c r="O82" s="66"/>
      <c r="P82" s="65" t="s">
        <v>0</v>
      </c>
      <c r="Q82" s="124"/>
      <c r="R82" s="51" t="s">
        <v>291</v>
      </c>
      <c r="S82" s="51"/>
      <c r="T82" s="65" t="s">
        <v>0</v>
      </c>
      <c r="U82" s="32"/>
      <c r="V82" s="111">
        <f t="shared" si="16"/>
        <v>0</v>
      </c>
      <c r="W82" s="27"/>
      <c r="X82" s="25"/>
      <c r="Y82" s="9" t="e">
        <f t="shared" si="19"/>
        <v>#VALUE!</v>
      </c>
      <c r="Z82" s="25"/>
      <c r="AA82" s="25"/>
    </row>
    <row r="83" spans="1:27" s="94" customFormat="1" ht="42.75" customHeight="1">
      <c r="A83" s="29" t="s">
        <v>195</v>
      </c>
      <c r="B83" s="30" t="s">
        <v>59</v>
      </c>
      <c r="C83" s="31"/>
      <c r="D83" s="136"/>
      <c r="E83" s="29">
        <f t="shared" ref="E83:Q83" si="24">E84+E90+E97+E100+E113+E116</f>
        <v>28</v>
      </c>
      <c r="F83" s="29">
        <f t="shared" si="24"/>
        <v>28</v>
      </c>
      <c r="G83" s="29">
        <f t="shared" si="24"/>
        <v>0</v>
      </c>
      <c r="H83" s="29">
        <f t="shared" si="24"/>
        <v>28</v>
      </c>
      <c r="I83" s="29">
        <f t="shared" si="24"/>
        <v>0</v>
      </c>
      <c r="J83" s="29">
        <f t="shared" si="24"/>
        <v>0</v>
      </c>
      <c r="K83" s="29">
        <f t="shared" si="24"/>
        <v>4</v>
      </c>
      <c r="L83" s="29">
        <f t="shared" si="24"/>
        <v>24</v>
      </c>
      <c r="M83" s="29">
        <f t="shared" si="24"/>
        <v>1</v>
      </c>
      <c r="N83" s="29">
        <f t="shared" si="24"/>
        <v>0</v>
      </c>
      <c r="O83" s="29">
        <f t="shared" si="24"/>
        <v>20</v>
      </c>
      <c r="P83" s="29">
        <f t="shared" si="24"/>
        <v>13</v>
      </c>
      <c r="Q83" s="29">
        <f t="shared" si="24"/>
        <v>15</v>
      </c>
      <c r="R83" s="137"/>
      <c r="S83" s="133"/>
      <c r="T83" s="133"/>
      <c r="U83" s="134"/>
      <c r="V83" s="111">
        <f t="shared" si="16"/>
        <v>0</v>
      </c>
      <c r="W83" s="135"/>
      <c r="X83" s="95"/>
      <c r="Y83" s="9">
        <f t="shared" si="19"/>
        <v>0</v>
      </c>
      <c r="Z83" s="95"/>
      <c r="AA83" s="95"/>
    </row>
    <row r="84" spans="1:27" s="94" customFormat="1" ht="18.75">
      <c r="A84" s="29"/>
      <c r="B84" s="30" t="s">
        <v>276</v>
      </c>
      <c r="C84" s="31"/>
      <c r="D84" s="136"/>
      <c r="E84" s="63">
        <f>COUNTA(E85:E89)</f>
        <v>5</v>
      </c>
      <c r="F84" s="63">
        <f t="shared" ref="F84:Q84" si="25">COUNTA(F85:F89)</f>
        <v>5</v>
      </c>
      <c r="G84" s="63">
        <f t="shared" si="25"/>
        <v>0</v>
      </c>
      <c r="H84" s="63">
        <f t="shared" si="25"/>
        <v>5</v>
      </c>
      <c r="I84" s="63">
        <f t="shared" si="25"/>
        <v>0</v>
      </c>
      <c r="J84" s="63">
        <f t="shared" si="25"/>
        <v>0</v>
      </c>
      <c r="K84" s="63">
        <f t="shared" si="25"/>
        <v>0</v>
      </c>
      <c r="L84" s="63">
        <f t="shared" si="25"/>
        <v>5</v>
      </c>
      <c r="M84" s="63">
        <f t="shared" si="25"/>
        <v>0</v>
      </c>
      <c r="N84" s="63">
        <f t="shared" si="25"/>
        <v>0</v>
      </c>
      <c r="O84" s="63">
        <f t="shared" si="25"/>
        <v>0</v>
      </c>
      <c r="P84" s="63">
        <f t="shared" si="25"/>
        <v>5</v>
      </c>
      <c r="Q84" s="63">
        <f t="shared" si="25"/>
        <v>0</v>
      </c>
      <c r="R84" s="137"/>
      <c r="S84" s="133"/>
      <c r="T84" s="133"/>
      <c r="U84" s="134"/>
      <c r="V84" s="111" t="e">
        <f t="shared" si="16"/>
        <v>#VALUE!</v>
      </c>
      <c r="W84" s="135"/>
      <c r="X84" s="95"/>
      <c r="Y84" s="9">
        <f t="shared" si="19"/>
        <v>0</v>
      </c>
      <c r="Z84" s="95"/>
      <c r="AA84" s="95"/>
    </row>
    <row r="85" spans="1:27" ht="56.25">
      <c r="A85" s="65">
        <v>1</v>
      </c>
      <c r="B85" s="69" t="s">
        <v>60</v>
      </c>
      <c r="C85" s="71" t="s">
        <v>55</v>
      </c>
      <c r="D85" s="38"/>
      <c r="E85" s="104" t="s">
        <v>0</v>
      </c>
      <c r="F85" s="104" t="s">
        <v>0</v>
      </c>
      <c r="G85" s="66"/>
      <c r="H85" s="104" t="s">
        <v>0</v>
      </c>
      <c r="I85" s="66"/>
      <c r="J85" s="66"/>
      <c r="K85" s="65"/>
      <c r="L85" s="65" t="s">
        <v>0</v>
      </c>
      <c r="M85" s="33"/>
      <c r="N85" s="66"/>
      <c r="O85" s="66"/>
      <c r="P85" s="65" t="s">
        <v>0</v>
      </c>
      <c r="Q85" s="124"/>
      <c r="R85" s="33"/>
      <c r="S85" s="51"/>
      <c r="T85" s="65" t="s">
        <v>0</v>
      </c>
      <c r="U85" s="32"/>
      <c r="V85" s="111" t="e">
        <f t="shared" si="16"/>
        <v>#VALUE!</v>
      </c>
      <c r="W85" s="27"/>
      <c r="X85" s="25"/>
      <c r="Y85" s="9" t="e">
        <f t="shared" si="19"/>
        <v>#VALUE!</v>
      </c>
      <c r="Z85" s="25"/>
      <c r="AA85" s="25"/>
    </row>
    <row r="86" spans="1:27" ht="56.25">
      <c r="A86" s="65">
        <v>2</v>
      </c>
      <c r="B86" s="69" t="s">
        <v>61</v>
      </c>
      <c r="C86" s="71" t="s">
        <v>62</v>
      </c>
      <c r="D86" s="38"/>
      <c r="E86" s="104" t="s">
        <v>0</v>
      </c>
      <c r="F86" s="104" t="s">
        <v>0</v>
      </c>
      <c r="G86" s="66"/>
      <c r="H86" s="104" t="s">
        <v>0</v>
      </c>
      <c r="I86" s="66"/>
      <c r="J86" s="66"/>
      <c r="K86" s="65"/>
      <c r="L86" s="65" t="s">
        <v>0</v>
      </c>
      <c r="M86" s="33"/>
      <c r="N86" s="66"/>
      <c r="O86" s="66"/>
      <c r="P86" s="65" t="s">
        <v>0</v>
      </c>
      <c r="Q86" s="124"/>
      <c r="R86" s="33"/>
      <c r="S86" s="51"/>
      <c r="T86" s="65" t="s">
        <v>0</v>
      </c>
      <c r="U86" s="32"/>
      <c r="V86" s="111" t="e">
        <f t="shared" si="16"/>
        <v>#VALUE!</v>
      </c>
      <c r="W86" s="27"/>
      <c r="X86" s="25"/>
      <c r="Y86" s="9" t="e">
        <f t="shared" si="19"/>
        <v>#VALUE!</v>
      </c>
      <c r="Z86" s="25"/>
      <c r="AA86" s="25"/>
    </row>
    <row r="87" spans="1:27" ht="75">
      <c r="A87" s="65">
        <v>3</v>
      </c>
      <c r="B87" s="69" t="s">
        <v>178</v>
      </c>
      <c r="C87" s="71" t="s">
        <v>62</v>
      </c>
      <c r="D87" s="38"/>
      <c r="E87" s="104" t="s">
        <v>0</v>
      </c>
      <c r="F87" s="104" t="s">
        <v>0</v>
      </c>
      <c r="G87" s="66"/>
      <c r="H87" s="104" t="s">
        <v>0</v>
      </c>
      <c r="I87" s="66"/>
      <c r="J87" s="66"/>
      <c r="K87" s="65"/>
      <c r="L87" s="65" t="s">
        <v>0</v>
      </c>
      <c r="M87" s="33"/>
      <c r="N87" s="66"/>
      <c r="O87" s="66"/>
      <c r="P87" s="65" t="s">
        <v>0</v>
      </c>
      <c r="Q87" s="124"/>
      <c r="R87" s="33"/>
      <c r="S87" s="51"/>
      <c r="T87" s="65" t="s">
        <v>0</v>
      </c>
      <c r="U87" s="32"/>
      <c r="V87" s="111" t="e">
        <f t="shared" si="16"/>
        <v>#VALUE!</v>
      </c>
      <c r="W87" s="27"/>
      <c r="X87" s="25"/>
      <c r="Y87" s="9" t="e">
        <f t="shared" si="19"/>
        <v>#VALUE!</v>
      </c>
      <c r="Z87" s="25"/>
      <c r="AA87" s="25"/>
    </row>
    <row r="88" spans="1:27" ht="56.25">
      <c r="A88" s="65">
        <v>4</v>
      </c>
      <c r="B88" s="69" t="s">
        <v>386</v>
      </c>
      <c r="C88" s="71" t="s">
        <v>384</v>
      </c>
      <c r="D88" s="38"/>
      <c r="E88" s="104" t="s">
        <v>0</v>
      </c>
      <c r="F88" s="104" t="s">
        <v>0</v>
      </c>
      <c r="G88" s="66"/>
      <c r="H88" s="104" t="s">
        <v>0</v>
      </c>
      <c r="I88" s="66"/>
      <c r="J88" s="66"/>
      <c r="K88" s="65"/>
      <c r="L88" s="65" t="s">
        <v>0</v>
      </c>
      <c r="M88" s="33"/>
      <c r="N88" s="66"/>
      <c r="O88" s="66"/>
      <c r="P88" s="65" t="s">
        <v>0</v>
      </c>
      <c r="Q88" s="124"/>
      <c r="R88" s="51" t="s">
        <v>387</v>
      </c>
      <c r="S88" s="51"/>
      <c r="T88" s="65" t="s">
        <v>0</v>
      </c>
      <c r="U88" s="32"/>
      <c r="V88" s="111" t="e">
        <f t="shared" si="16"/>
        <v>#VALUE!</v>
      </c>
      <c r="W88" s="27"/>
      <c r="X88" s="25"/>
      <c r="Y88" s="9" t="e">
        <f t="shared" si="19"/>
        <v>#VALUE!</v>
      </c>
      <c r="Z88" s="25"/>
      <c r="AA88" s="25"/>
    </row>
    <row r="89" spans="1:27" ht="56.25">
      <c r="A89" s="65">
        <v>5</v>
      </c>
      <c r="B89" s="69" t="s">
        <v>63</v>
      </c>
      <c r="C89" s="71" t="s">
        <v>62</v>
      </c>
      <c r="D89" s="38"/>
      <c r="E89" s="104" t="s">
        <v>0</v>
      </c>
      <c r="F89" s="104" t="s">
        <v>0</v>
      </c>
      <c r="G89" s="66"/>
      <c r="H89" s="104" t="s">
        <v>0</v>
      </c>
      <c r="I89" s="66"/>
      <c r="J89" s="66"/>
      <c r="K89" s="65"/>
      <c r="L89" s="65" t="s">
        <v>0</v>
      </c>
      <c r="M89" s="33"/>
      <c r="N89" s="66"/>
      <c r="O89" s="66"/>
      <c r="P89" s="65" t="s">
        <v>0</v>
      </c>
      <c r="Q89" s="124"/>
      <c r="R89" s="33"/>
      <c r="S89" s="51"/>
      <c r="T89" s="65" t="s">
        <v>0</v>
      </c>
      <c r="U89" s="32"/>
      <c r="V89" s="111">
        <f t="shared" si="16"/>
        <v>0</v>
      </c>
      <c r="W89" s="27"/>
      <c r="X89" s="25"/>
      <c r="Y89" s="9" t="e">
        <f t="shared" si="19"/>
        <v>#VALUE!</v>
      </c>
      <c r="Z89" s="25"/>
      <c r="AA89" s="25"/>
    </row>
    <row r="90" spans="1:27" s="10" customFormat="1" ht="37.5">
      <c r="A90" s="29"/>
      <c r="B90" s="172" t="s">
        <v>268</v>
      </c>
      <c r="C90" s="177"/>
      <c r="D90" s="136"/>
      <c r="E90" s="105">
        <f t="shared" ref="E90:Q90" si="26">COUNTA(E91:E96)</f>
        <v>6</v>
      </c>
      <c r="F90" s="105">
        <f t="shared" si="26"/>
        <v>6</v>
      </c>
      <c r="G90" s="105">
        <f t="shared" si="26"/>
        <v>0</v>
      </c>
      <c r="H90" s="105">
        <f t="shared" si="26"/>
        <v>6</v>
      </c>
      <c r="I90" s="105">
        <f t="shared" si="26"/>
        <v>0</v>
      </c>
      <c r="J90" s="105">
        <f t="shared" si="26"/>
        <v>0</v>
      </c>
      <c r="K90" s="105">
        <f t="shared" si="26"/>
        <v>0</v>
      </c>
      <c r="L90" s="105">
        <f t="shared" si="26"/>
        <v>6</v>
      </c>
      <c r="M90" s="105">
        <f t="shared" si="26"/>
        <v>0</v>
      </c>
      <c r="N90" s="105">
        <f t="shared" si="26"/>
        <v>0</v>
      </c>
      <c r="O90" s="105">
        <f t="shared" si="26"/>
        <v>6</v>
      </c>
      <c r="P90" s="105">
        <f t="shared" si="26"/>
        <v>4</v>
      </c>
      <c r="Q90" s="105">
        <f t="shared" si="26"/>
        <v>2</v>
      </c>
      <c r="R90" s="137"/>
      <c r="S90" s="133"/>
      <c r="T90" s="133"/>
      <c r="U90" s="134"/>
      <c r="V90" s="111" t="e">
        <f t="shared" si="16"/>
        <v>#VALUE!</v>
      </c>
      <c r="W90" s="135"/>
      <c r="X90" s="26"/>
      <c r="Y90" s="9">
        <f t="shared" si="19"/>
        <v>0</v>
      </c>
      <c r="Z90" s="26"/>
      <c r="AA90" s="26"/>
    </row>
    <row r="91" spans="1:27" ht="56.25">
      <c r="A91" s="121">
        <v>6</v>
      </c>
      <c r="B91" s="174" t="s">
        <v>216</v>
      </c>
      <c r="C91" s="56" t="s">
        <v>495</v>
      </c>
      <c r="D91" s="176"/>
      <c r="E91" s="104" t="s">
        <v>0</v>
      </c>
      <c r="F91" s="104" t="s">
        <v>0</v>
      </c>
      <c r="G91" s="66"/>
      <c r="H91" s="104" t="s">
        <v>0</v>
      </c>
      <c r="I91" s="66"/>
      <c r="J91" s="66"/>
      <c r="K91" s="65"/>
      <c r="L91" s="65" t="s">
        <v>0</v>
      </c>
      <c r="M91" s="33"/>
      <c r="N91" s="66"/>
      <c r="O91" s="65" t="s">
        <v>0</v>
      </c>
      <c r="P91" s="65" t="s">
        <v>0</v>
      </c>
      <c r="Q91" s="124"/>
      <c r="R91" s="51"/>
      <c r="S91" s="51" t="s">
        <v>417</v>
      </c>
      <c r="T91" s="65" t="s">
        <v>0</v>
      </c>
      <c r="U91" s="32"/>
      <c r="V91" s="111" t="e">
        <f t="shared" si="16"/>
        <v>#VALUE!</v>
      </c>
      <c r="W91" s="27"/>
      <c r="X91" s="24"/>
      <c r="Y91" s="9" t="e">
        <f t="shared" si="19"/>
        <v>#VALUE!</v>
      </c>
      <c r="Z91" s="25"/>
      <c r="AA91" s="25"/>
    </row>
    <row r="92" spans="1:27" ht="56.25">
      <c r="A92" s="121">
        <v>7</v>
      </c>
      <c r="B92" s="175" t="s">
        <v>490</v>
      </c>
      <c r="C92" s="56" t="s">
        <v>496</v>
      </c>
      <c r="D92" s="176"/>
      <c r="E92" s="104" t="s">
        <v>0</v>
      </c>
      <c r="F92" s="104" t="s">
        <v>0</v>
      </c>
      <c r="G92" s="66"/>
      <c r="H92" s="104" t="s">
        <v>0</v>
      </c>
      <c r="I92" s="66"/>
      <c r="J92" s="66"/>
      <c r="K92" s="65"/>
      <c r="L92" s="65" t="s">
        <v>0</v>
      </c>
      <c r="M92" s="33"/>
      <c r="N92" s="66"/>
      <c r="O92" s="65" t="s">
        <v>0</v>
      </c>
      <c r="P92" s="65" t="s">
        <v>0</v>
      </c>
      <c r="Q92" s="124"/>
      <c r="R92" s="51"/>
      <c r="S92" s="51" t="s">
        <v>417</v>
      </c>
      <c r="T92" s="65" t="s">
        <v>0</v>
      </c>
      <c r="U92" s="32"/>
      <c r="V92" s="111" t="e">
        <f>+#REF!-#REF!-#REF!</f>
        <v>#REF!</v>
      </c>
      <c r="W92" s="27"/>
      <c r="X92" s="24"/>
      <c r="Y92" s="9" t="e">
        <f t="shared" si="19"/>
        <v>#VALUE!</v>
      </c>
      <c r="Z92" s="25"/>
      <c r="AA92" s="25"/>
    </row>
    <row r="93" spans="1:27" ht="56.25">
      <c r="A93" s="121">
        <v>10</v>
      </c>
      <c r="B93" s="175" t="s">
        <v>491</v>
      </c>
      <c r="C93" s="56" t="s">
        <v>495</v>
      </c>
      <c r="D93" s="176"/>
      <c r="E93" s="104" t="s">
        <v>0</v>
      </c>
      <c r="F93" s="104" t="s">
        <v>0</v>
      </c>
      <c r="G93" s="66"/>
      <c r="H93" s="104" t="s">
        <v>0</v>
      </c>
      <c r="I93" s="66"/>
      <c r="J93" s="66"/>
      <c r="K93" s="65"/>
      <c r="L93" s="65" t="s">
        <v>0</v>
      </c>
      <c r="M93" s="33"/>
      <c r="N93" s="66"/>
      <c r="O93" s="65" t="s">
        <v>0</v>
      </c>
      <c r="P93" s="65" t="s">
        <v>0</v>
      </c>
      <c r="Q93" s="124"/>
      <c r="R93" s="51"/>
      <c r="S93" s="51" t="s">
        <v>417</v>
      </c>
      <c r="T93" s="65" t="s">
        <v>0</v>
      </c>
      <c r="U93" s="32"/>
      <c r="V93" s="111" t="e">
        <f t="shared" ref="V93:V118" si="27">+E94-F94-G94</f>
        <v>#VALUE!</v>
      </c>
      <c r="W93" s="27"/>
      <c r="X93" s="24"/>
      <c r="Y93" s="9" t="e">
        <f t="shared" si="19"/>
        <v>#VALUE!</v>
      </c>
      <c r="Z93" s="25"/>
      <c r="AA93" s="25"/>
    </row>
    <row r="94" spans="1:27" ht="56.25">
      <c r="A94" s="121">
        <v>11</v>
      </c>
      <c r="B94" s="175" t="s">
        <v>492</v>
      </c>
      <c r="C94" s="56" t="s">
        <v>495</v>
      </c>
      <c r="D94" s="176"/>
      <c r="E94" s="104" t="s">
        <v>0</v>
      </c>
      <c r="F94" s="104" t="s">
        <v>0</v>
      </c>
      <c r="G94" s="66"/>
      <c r="H94" s="104" t="s">
        <v>0</v>
      </c>
      <c r="I94" s="66"/>
      <c r="J94" s="66"/>
      <c r="K94" s="65"/>
      <c r="L94" s="65" t="s">
        <v>0</v>
      </c>
      <c r="M94" s="33"/>
      <c r="N94" s="66"/>
      <c r="O94" s="65" t="s">
        <v>0</v>
      </c>
      <c r="P94" s="65" t="s">
        <v>0</v>
      </c>
      <c r="Q94" s="124"/>
      <c r="R94" s="51"/>
      <c r="S94" s="51" t="s">
        <v>417</v>
      </c>
      <c r="T94" s="51"/>
      <c r="U94" s="32"/>
      <c r="V94" s="111" t="e">
        <f t="shared" si="27"/>
        <v>#VALUE!</v>
      </c>
      <c r="W94" s="27"/>
      <c r="X94" s="24"/>
      <c r="Y94" s="9" t="e">
        <f t="shared" si="19"/>
        <v>#VALUE!</v>
      </c>
      <c r="Z94" s="25"/>
      <c r="AA94" s="25"/>
    </row>
    <row r="95" spans="1:27" ht="56.25">
      <c r="A95" s="121">
        <v>12</v>
      </c>
      <c r="B95" s="175" t="s">
        <v>493</v>
      </c>
      <c r="C95" s="179" t="s">
        <v>497</v>
      </c>
      <c r="D95" s="176"/>
      <c r="E95" s="104" t="s">
        <v>0</v>
      </c>
      <c r="F95" s="104" t="s">
        <v>0</v>
      </c>
      <c r="G95" s="66"/>
      <c r="H95" s="104" t="s">
        <v>0</v>
      </c>
      <c r="I95" s="66"/>
      <c r="J95" s="66"/>
      <c r="K95" s="65"/>
      <c r="L95" s="65" t="s">
        <v>0</v>
      </c>
      <c r="M95" s="33"/>
      <c r="N95" s="66"/>
      <c r="O95" s="65" t="s">
        <v>0</v>
      </c>
      <c r="P95" s="65"/>
      <c r="Q95" s="150" t="s">
        <v>217</v>
      </c>
      <c r="R95" s="51"/>
      <c r="S95" s="51" t="s">
        <v>417</v>
      </c>
      <c r="T95" s="65" t="s">
        <v>0</v>
      </c>
      <c r="U95" s="32"/>
      <c r="V95" s="111" t="e">
        <f t="shared" si="27"/>
        <v>#VALUE!</v>
      </c>
      <c r="W95" s="27"/>
      <c r="X95" s="24"/>
      <c r="Y95" s="9" t="e">
        <f t="shared" si="19"/>
        <v>#VALUE!</v>
      </c>
      <c r="Z95" s="25"/>
      <c r="AA95" s="25"/>
    </row>
    <row r="96" spans="1:27" ht="56.25">
      <c r="A96" s="121">
        <v>13</v>
      </c>
      <c r="B96" s="175" t="s">
        <v>494</v>
      </c>
      <c r="C96" s="179" t="s">
        <v>497</v>
      </c>
      <c r="D96" s="176"/>
      <c r="E96" s="104" t="s">
        <v>0</v>
      </c>
      <c r="F96" s="104" t="s">
        <v>0</v>
      </c>
      <c r="G96" s="66"/>
      <c r="H96" s="104" t="s">
        <v>0</v>
      </c>
      <c r="I96" s="66"/>
      <c r="J96" s="66"/>
      <c r="K96" s="65"/>
      <c r="L96" s="65" t="s">
        <v>0</v>
      </c>
      <c r="M96" s="33"/>
      <c r="N96" s="66"/>
      <c r="O96" s="65" t="s">
        <v>0</v>
      </c>
      <c r="P96" s="65"/>
      <c r="Q96" s="150" t="s">
        <v>217</v>
      </c>
      <c r="R96" s="51"/>
      <c r="S96" s="51" t="s">
        <v>417</v>
      </c>
      <c r="T96" s="65" t="s">
        <v>0</v>
      </c>
      <c r="U96" s="73"/>
      <c r="V96" s="111" t="e">
        <f>+#REF!-#REF!-#REF!</f>
        <v>#REF!</v>
      </c>
      <c r="W96" s="34"/>
      <c r="X96" s="23"/>
      <c r="Y96" s="9" t="e">
        <f t="shared" si="19"/>
        <v>#VALUE!</v>
      </c>
      <c r="Z96" s="25"/>
      <c r="AA96" s="25"/>
    </row>
    <row r="97" spans="1:27" ht="62.25" customHeight="1">
      <c r="A97" s="65"/>
      <c r="B97" s="173" t="s">
        <v>419</v>
      </c>
      <c r="C97" s="178"/>
      <c r="D97" s="38"/>
      <c r="E97" s="105">
        <f>COUNTA(E98:E99)</f>
        <v>2</v>
      </c>
      <c r="F97" s="105">
        <f t="shared" ref="F97:Q97" si="28">COUNTA(F98:F99)</f>
        <v>2</v>
      </c>
      <c r="G97" s="105">
        <f t="shared" si="28"/>
        <v>0</v>
      </c>
      <c r="H97" s="105">
        <f t="shared" si="28"/>
        <v>2</v>
      </c>
      <c r="I97" s="105">
        <f t="shared" si="28"/>
        <v>0</v>
      </c>
      <c r="J97" s="105">
        <f t="shared" si="28"/>
        <v>0</v>
      </c>
      <c r="K97" s="105">
        <f t="shared" si="28"/>
        <v>1</v>
      </c>
      <c r="L97" s="105">
        <f t="shared" si="28"/>
        <v>1</v>
      </c>
      <c r="M97" s="105">
        <f t="shared" si="28"/>
        <v>0</v>
      </c>
      <c r="N97" s="105">
        <f t="shared" si="28"/>
        <v>0</v>
      </c>
      <c r="O97" s="105">
        <f t="shared" si="28"/>
        <v>2</v>
      </c>
      <c r="P97" s="105">
        <f t="shared" si="28"/>
        <v>1</v>
      </c>
      <c r="Q97" s="105">
        <f t="shared" si="28"/>
        <v>1</v>
      </c>
      <c r="R97" s="33"/>
      <c r="S97" s="72"/>
      <c r="T97" s="72"/>
      <c r="U97" s="73"/>
      <c r="V97" s="111" t="e">
        <f t="shared" si="27"/>
        <v>#VALUE!</v>
      </c>
      <c r="W97" s="34"/>
      <c r="X97" s="23"/>
      <c r="Y97" s="9">
        <f t="shared" si="19"/>
        <v>0</v>
      </c>
      <c r="Z97" s="25"/>
      <c r="AA97" s="25"/>
    </row>
    <row r="98" spans="1:27" ht="56.25">
      <c r="A98" s="65">
        <v>16</v>
      </c>
      <c r="B98" s="123" t="s">
        <v>218</v>
      </c>
      <c r="C98" s="115" t="s">
        <v>55</v>
      </c>
      <c r="D98" s="38"/>
      <c r="E98" s="104" t="s">
        <v>0</v>
      </c>
      <c r="F98" s="104" t="s">
        <v>0</v>
      </c>
      <c r="G98" s="66"/>
      <c r="H98" s="104" t="s">
        <v>0</v>
      </c>
      <c r="I98" s="66"/>
      <c r="J98" s="66"/>
      <c r="K98" s="65"/>
      <c r="L98" s="65" t="s">
        <v>0</v>
      </c>
      <c r="M98" s="33"/>
      <c r="N98" s="66"/>
      <c r="O98" s="65" t="s">
        <v>0</v>
      </c>
      <c r="P98" s="65"/>
      <c r="Q98" s="150" t="s">
        <v>217</v>
      </c>
      <c r="R98" s="51"/>
      <c r="S98" s="51" t="s">
        <v>417</v>
      </c>
      <c r="T98" s="65" t="s">
        <v>0</v>
      </c>
      <c r="U98" s="73"/>
      <c r="V98" s="111" t="e">
        <f t="shared" si="27"/>
        <v>#VALUE!</v>
      </c>
      <c r="W98" s="34"/>
      <c r="X98" s="23"/>
      <c r="Y98" s="9" t="e">
        <f t="shared" si="19"/>
        <v>#VALUE!</v>
      </c>
      <c r="Z98" s="25"/>
      <c r="AA98" s="25"/>
    </row>
    <row r="99" spans="1:27" s="91" customFormat="1" ht="66.75">
      <c r="A99" s="65">
        <v>17</v>
      </c>
      <c r="B99" s="123" t="s">
        <v>415</v>
      </c>
      <c r="C99" s="115" t="s">
        <v>416</v>
      </c>
      <c r="D99" s="38"/>
      <c r="E99" s="104" t="s">
        <v>0</v>
      </c>
      <c r="F99" s="104" t="s">
        <v>0</v>
      </c>
      <c r="G99" s="66"/>
      <c r="H99" s="104" t="s">
        <v>0</v>
      </c>
      <c r="I99" s="66"/>
      <c r="J99" s="66"/>
      <c r="K99" s="65" t="s">
        <v>0</v>
      </c>
      <c r="L99" s="65"/>
      <c r="M99" s="33"/>
      <c r="N99" s="66"/>
      <c r="O99" s="65" t="s">
        <v>0</v>
      </c>
      <c r="P99" s="65" t="s">
        <v>0</v>
      </c>
      <c r="Q99" s="150"/>
      <c r="R99" s="51"/>
      <c r="S99" s="142" t="s">
        <v>436</v>
      </c>
      <c r="T99" s="65" t="s">
        <v>0</v>
      </c>
      <c r="U99" s="73"/>
      <c r="V99" s="111">
        <f t="shared" si="27"/>
        <v>0</v>
      </c>
      <c r="W99" s="34"/>
      <c r="X99" s="92"/>
      <c r="Y99" s="9" t="e">
        <f t="shared" si="19"/>
        <v>#VALUE!</v>
      </c>
      <c r="Z99" s="93"/>
      <c r="AA99" s="93"/>
    </row>
    <row r="100" spans="1:27" ht="18.75">
      <c r="A100" s="65"/>
      <c r="B100" s="118" t="s">
        <v>219</v>
      </c>
      <c r="C100" s="115"/>
      <c r="D100" s="38"/>
      <c r="E100" s="105">
        <f t="shared" ref="E100:Q100" si="29">COUNTA(E101:E112)</f>
        <v>12</v>
      </c>
      <c r="F100" s="105">
        <f t="shared" si="29"/>
        <v>12</v>
      </c>
      <c r="G100" s="105">
        <f t="shared" si="29"/>
        <v>0</v>
      </c>
      <c r="H100" s="105">
        <f t="shared" si="29"/>
        <v>12</v>
      </c>
      <c r="I100" s="105">
        <f t="shared" si="29"/>
        <v>0</v>
      </c>
      <c r="J100" s="105">
        <f t="shared" si="29"/>
        <v>0</v>
      </c>
      <c r="K100" s="105">
        <f t="shared" si="29"/>
        <v>3</v>
      </c>
      <c r="L100" s="105">
        <f t="shared" si="29"/>
        <v>9</v>
      </c>
      <c r="M100" s="105">
        <f t="shared" si="29"/>
        <v>1</v>
      </c>
      <c r="N100" s="105">
        <f t="shared" si="29"/>
        <v>0</v>
      </c>
      <c r="O100" s="105">
        <f t="shared" si="29"/>
        <v>11</v>
      </c>
      <c r="P100" s="105">
        <f t="shared" si="29"/>
        <v>0</v>
      </c>
      <c r="Q100" s="105">
        <f t="shared" si="29"/>
        <v>12</v>
      </c>
      <c r="R100" s="33"/>
      <c r="S100" s="72"/>
      <c r="T100" s="72"/>
      <c r="U100" s="73"/>
      <c r="V100" s="111" t="e">
        <f t="shared" si="27"/>
        <v>#VALUE!</v>
      </c>
      <c r="W100" s="34"/>
      <c r="X100" s="23"/>
      <c r="Y100" s="9">
        <f t="shared" si="19"/>
        <v>0</v>
      </c>
      <c r="Z100" s="25"/>
      <c r="AA100" s="25"/>
    </row>
    <row r="101" spans="1:27" ht="56.25">
      <c r="A101" s="65">
        <v>18</v>
      </c>
      <c r="B101" s="123" t="s">
        <v>220</v>
      </c>
      <c r="C101" s="71" t="s">
        <v>290</v>
      </c>
      <c r="D101" s="151" t="s">
        <v>423</v>
      </c>
      <c r="E101" s="104" t="s">
        <v>0</v>
      </c>
      <c r="F101" s="104" t="s">
        <v>0</v>
      </c>
      <c r="G101" s="66"/>
      <c r="H101" s="104" t="s">
        <v>0</v>
      </c>
      <c r="I101" s="66"/>
      <c r="J101" s="66"/>
      <c r="K101" s="65"/>
      <c r="L101" s="65" t="s">
        <v>0</v>
      </c>
      <c r="M101" s="33"/>
      <c r="N101" s="66"/>
      <c r="O101" s="65" t="s">
        <v>0</v>
      </c>
      <c r="P101" s="65"/>
      <c r="Q101" s="150" t="s">
        <v>217</v>
      </c>
      <c r="R101" s="51" t="s">
        <v>291</v>
      </c>
      <c r="S101" s="51" t="s">
        <v>269</v>
      </c>
      <c r="T101" s="65" t="s">
        <v>0</v>
      </c>
      <c r="U101" s="73"/>
      <c r="V101" s="111" t="e">
        <f t="shared" si="27"/>
        <v>#VALUE!</v>
      </c>
      <c r="W101" s="34"/>
      <c r="X101" s="23"/>
      <c r="Y101" s="9" t="e">
        <f t="shared" si="19"/>
        <v>#VALUE!</v>
      </c>
      <c r="Z101" s="25"/>
      <c r="AA101" s="25"/>
    </row>
    <row r="102" spans="1:27" ht="56.25">
      <c r="A102" s="65">
        <v>19</v>
      </c>
      <c r="B102" s="123" t="s">
        <v>221</v>
      </c>
      <c r="C102" s="71" t="s">
        <v>290</v>
      </c>
      <c r="D102" s="151" t="s">
        <v>423</v>
      </c>
      <c r="E102" s="104" t="s">
        <v>0</v>
      </c>
      <c r="F102" s="104" t="s">
        <v>0</v>
      </c>
      <c r="G102" s="66"/>
      <c r="H102" s="104" t="s">
        <v>0</v>
      </c>
      <c r="I102" s="66"/>
      <c r="J102" s="66"/>
      <c r="K102" s="65" t="s">
        <v>0</v>
      </c>
      <c r="L102" s="65"/>
      <c r="M102" s="33"/>
      <c r="N102" s="66"/>
      <c r="O102" s="65" t="s">
        <v>0</v>
      </c>
      <c r="P102" s="65"/>
      <c r="Q102" s="150" t="s">
        <v>217</v>
      </c>
      <c r="R102" s="51" t="s">
        <v>291</v>
      </c>
      <c r="S102" s="51" t="s">
        <v>269</v>
      </c>
      <c r="T102" s="65" t="s">
        <v>0</v>
      </c>
      <c r="U102" s="73"/>
      <c r="V102" s="111" t="e">
        <f t="shared" si="27"/>
        <v>#VALUE!</v>
      </c>
      <c r="W102" s="34"/>
      <c r="X102" s="23"/>
      <c r="Y102" s="9" t="e">
        <f t="shared" si="19"/>
        <v>#VALUE!</v>
      </c>
      <c r="Z102" s="25"/>
      <c r="AA102" s="25"/>
    </row>
    <row r="103" spans="1:27" ht="56.25">
      <c r="A103" s="65">
        <v>20</v>
      </c>
      <c r="B103" s="123" t="s">
        <v>222</v>
      </c>
      <c r="C103" s="71" t="s">
        <v>384</v>
      </c>
      <c r="D103" s="38"/>
      <c r="E103" s="104" t="s">
        <v>0</v>
      </c>
      <c r="F103" s="104" t="s">
        <v>0</v>
      </c>
      <c r="G103" s="66"/>
      <c r="H103" s="104" t="s">
        <v>0</v>
      </c>
      <c r="I103" s="66"/>
      <c r="J103" s="66"/>
      <c r="K103" s="65"/>
      <c r="L103" s="65" t="s">
        <v>0</v>
      </c>
      <c r="M103" s="33"/>
      <c r="N103" s="66"/>
      <c r="O103" s="65" t="s">
        <v>0</v>
      </c>
      <c r="P103" s="65"/>
      <c r="Q103" s="150" t="s">
        <v>217</v>
      </c>
      <c r="R103" s="51" t="s">
        <v>385</v>
      </c>
      <c r="S103" s="51" t="s">
        <v>269</v>
      </c>
      <c r="T103" s="65" t="s">
        <v>0</v>
      </c>
      <c r="U103" s="73"/>
      <c r="V103" s="111" t="e">
        <f t="shared" si="27"/>
        <v>#VALUE!</v>
      </c>
      <c r="W103" s="34"/>
      <c r="X103" s="23"/>
      <c r="Y103" s="9" t="e">
        <f t="shared" si="19"/>
        <v>#VALUE!</v>
      </c>
      <c r="Z103" s="25"/>
      <c r="AA103" s="25"/>
    </row>
    <row r="104" spans="1:27" ht="56.25">
      <c r="A104" s="65">
        <v>21</v>
      </c>
      <c r="B104" s="123" t="s">
        <v>223</v>
      </c>
      <c r="C104" s="71" t="s">
        <v>290</v>
      </c>
      <c r="D104" s="151" t="s">
        <v>423</v>
      </c>
      <c r="E104" s="104" t="s">
        <v>0</v>
      </c>
      <c r="F104" s="104" t="s">
        <v>0</v>
      </c>
      <c r="G104" s="66"/>
      <c r="H104" s="104" t="s">
        <v>0</v>
      </c>
      <c r="I104" s="66"/>
      <c r="J104" s="66"/>
      <c r="K104" s="65"/>
      <c r="L104" s="65" t="s">
        <v>0</v>
      </c>
      <c r="M104" s="33"/>
      <c r="N104" s="66"/>
      <c r="O104" s="65" t="s">
        <v>0</v>
      </c>
      <c r="P104" s="65"/>
      <c r="Q104" s="150" t="s">
        <v>217</v>
      </c>
      <c r="R104" s="51" t="s">
        <v>291</v>
      </c>
      <c r="S104" s="51" t="s">
        <v>269</v>
      </c>
      <c r="T104" s="65" t="s">
        <v>0</v>
      </c>
      <c r="U104" s="73"/>
      <c r="V104" s="111" t="e">
        <f t="shared" si="27"/>
        <v>#VALUE!</v>
      </c>
      <c r="W104" s="34"/>
      <c r="X104" s="23"/>
      <c r="Y104" s="9" t="e">
        <f t="shared" si="19"/>
        <v>#VALUE!</v>
      </c>
      <c r="Z104" s="25"/>
      <c r="AA104" s="25"/>
    </row>
    <row r="105" spans="1:27" ht="56.25">
      <c r="A105" s="65">
        <v>22</v>
      </c>
      <c r="B105" s="123" t="s">
        <v>224</v>
      </c>
      <c r="C105" s="71" t="s">
        <v>290</v>
      </c>
      <c r="D105" s="151" t="s">
        <v>423</v>
      </c>
      <c r="E105" s="104" t="s">
        <v>0</v>
      </c>
      <c r="F105" s="104" t="s">
        <v>0</v>
      </c>
      <c r="G105" s="66"/>
      <c r="H105" s="104" t="s">
        <v>0</v>
      </c>
      <c r="I105" s="66"/>
      <c r="J105" s="66"/>
      <c r="K105" s="65"/>
      <c r="L105" s="65" t="s">
        <v>0</v>
      </c>
      <c r="M105" s="33"/>
      <c r="N105" s="66"/>
      <c r="O105" s="65" t="s">
        <v>0</v>
      </c>
      <c r="P105" s="65"/>
      <c r="Q105" s="150" t="s">
        <v>217</v>
      </c>
      <c r="R105" s="51" t="s">
        <v>291</v>
      </c>
      <c r="S105" s="51" t="s">
        <v>269</v>
      </c>
      <c r="T105" s="65" t="s">
        <v>0</v>
      </c>
      <c r="U105" s="73"/>
      <c r="V105" s="111" t="e">
        <f t="shared" si="27"/>
        <v>#VALUE!</v>
      </c>
      <c r="W105" s="34"/>
      <c r="X105" s="23"/>
      <c r="Y105" s="9" t="e">
        <f t="shared" si="19"/>
        <v>#VALUE!</v>
      </c>
      <c r="Z105" s="25"/>
      <c r="AA105" s="25"/>
    </row>
    <row r="106" spans="1:27" ht="56.25">
      <c r="A106" s="65">
        <v>23</v>
      </c>
      <c r="B106" s="123" t="s">
        <v>225</v>
      </c>
      <c r="C106" s="71" t="s">
        <v>384</v>
      </c>
      <c r="D106" s="38"/>
      <c r="E106" s="104" t="s">
        <v>0</v>
      </c>
      <c r="F106" s="104" t="s">
        <v>0</v>
      </c>
      <c r="G106" s="66"/>
      <c r="H106" s="104" t="s">
        <v>0</v>
      </c>
      <c r="I106" s="66"/>
      <c r="J106" s="66"/>
      <c r="K106" s="65"/>
      <c r="L106" s="65" t="s">
        <v>0</v>
      </c>
      <c r="M106" s="33"/>
      <c r="N106" s="66"/>
      <c r="O106" s="65" t="s">
        <v>0</v>
      </c>
      <c r="P106" s="65"/>
      <c r="Q106" s="150" t="s">
        <v>217</v>
      </c>
      <c r="R106" s="51" t="s">
        <v>385</v>
      </c>
      <c r="S106" s="51" t="s">
        <v>269</v>
      </c>
      <c r="T106" s="65" t="s">
        <v>0</v>
      </c>
      <c r="U106" s="73"/>
      <c r="V106" s="111" t="e">
        <f t="shared" si="27"/>
        <v>#VALUE!</v>
      </c>
      <c r="W106" s="34"/>
      <c r="X106" s="23"/>
      <c r="Y106" s="9" t="e">
        <f t="shared" si="19"/>
        <v>#VALUE!</v>
      </c>
      <c r="Z106" s="25"/>
      <c r="AA106" s="25"/>
    </row>
    <row r="107" spans="1:27" ht="56.25">
      <c r="A107" s="65">
        <v>24</v>
      </c>
      <c r="B107" s="123" t="s">
        <v>226</v>
      </c>
      <c r="C107" s="71" t="s">
        <v>384</v>
      </c>
      <c r="D107" s="38"/>
      <c r="E107" s="104" t="s">
        <v>0</v>
      </c>
      <c r="F107" s="104" t="s">
        <v>0</v>
      </c>
      <c r="G107" s="66"/>
      <c r="H107" s="104" t="s">
        <v>0</v>
      </c>
      <c r="I107" s="66"/>
      <c r="J107" s="66"/>
      <c r="K107" s="65"/>
      <c r="L107" s="65" t="s">
        <v>0</v>
      </c>
      <c r="M107" s="33"/>
      <c r="N107" s="66"/>
      <c r="O107" s="65" t="s">
        <v>0</v>
      </c>
      <c r="P107" s="65"/>
      <c r="Q107" s="150" t="s">
        <v>217</v>
      </c>
      <c r="R107" s="51" t="s">
        <v>385</v>
      </c>
      <c r="S107" s="152"/>
      <c r="T107" s="65" t="s">
        <v>0</v>
      </c>
      <c r="U107" s="73"/>
      <c r="V107" s="111" t="e">
        <f t="shared" si="27"/>
        <v>#VALUE!</v>
      </c>
      <c r="W107" s="34"/>
      <c r="X107" s="23"/>
      <c r="Y107" s="9" t="e">
        <f t="shared" si="19"/>
        <v>#VALUE!</v>
      </c>
      <c r="Z107" s="25"/>
      <c r="AA107" s="25"/>
    </row>
    <row r="108" spans="1:27" ht="56.25">
      <c r="A108" s="65">
        <v>25</v>
      </c>
      <c r="B108" s="123" t="s">
        <v>227</v>
      </c>
      <c r="C108" s="71" t="s">
        <v>384</v>
      </c>
      <c r="D108" s="38"/>
      <c r="E108" s="104" t="s">
        <v>0</v>
      </c>
      <c r="F108" s="104" t="s">
        <v>0</v>
      </c>
      <c r="G108" s="66"/>
      <c r="H108" s="104" t="s">
        <v>0</v>
      </c>
      <c r="I108" s="66"/>
      <c r="J108" s="66"/>
      <c r="K108" s="65"/>
      <c r="L108" s="65" t="s">
        <v>0</v>
      </c>
      <c r="M108" s="33"/>
      <c r="N108" s="66"/>
      <c r="O108" s="65" t="s">
        <v>0</v>
      </c>
      <c r="P108" s="65"/>
      <c r="Q108" s="150" t="s">
        <v>217</v>
      </c>
      <c r="R108" s="51" t="s">
        <v>385</v>
      </c>
      <c r="S108" s="51" t="s">
        <v>269</v>
      </c>
      <c r="T108" s="65" t="s">
        <v>0</v>
      </c>
      <c r="U108" s="73"/>
      <c r="V108" s="111" t="e">
        <f t="shared" si="27"/>
        <v>#VALUE!</v>
      </c>
      <c r="W108" s="34"/>
      <c r="X108" s="23"/>
      <c r="Y108" s="9" t="e">
        <f t="shared" si="19"/>
        <v>#VALUE!</v>
      </c>
      <c r="Z108" s="25"/>
      <c r="AA108" s="25"/>
    </row>
    <row r="109" spans="1:27" ht="56.25">
      <c r="A109" s="65">
        <v>26</v>
      </c>
      <c r="B109" s="123" t="s">
        <v>228</v>
      </c>
      <c r="C109" s="71" t="s">
        <v>384</v>
      </c>
      <c r="D109" s="38"/>
      <c r="E109" s="104" t="s">
        <v>0</v>
      </c>
      <c r="F109" s="104" t="s">
        <v>0</v>
      </c>
      <c r="G109" s="66"/>
      <c r="H109" s="104" t="s">
        <v>0</v>
      </c>
      <c r="I109" s="66"/>
      <c r="J109" s="66"/>
      <c r="K109" s="65"/>
      <c r="L109" s="65" t="s">
        <v>0</v>
      </c>
      <c r="M109" s="33"/>
      <c r="N109" s="66"/>
      <c r="O109" s="65" t="s">
        <v>0</v>
      </c>
      <c r="P109" s="65"/>
      <c r="Q109" s="150" t="s">
        <v>217</v>
      </c>
      <c r="R109" s="51" t="s">
        <v>385</v>
      </c>
      <c r="S109" s="51" t="s">
        <v>269</v>
      </c>
      <c r="T109" s="65" t="s">
        <v>0</v>
      </c>
      <c r="U109" s="73"/>
      <c r="V109" s="111" t="e">
        <f>+E110-F110-G110</f>
        <v>#VALUE!</v>
      </c>
      <c r="W109" s="34"/>
      <c r="X109" s="23"/>
      <c r="Y109" s="9" t="e">
        <f t="shared" si="19"/>
        <v>#VALUE!</v>
      </c>
      <c r="Z109" s="25"/>
      <c r="AA109" s="25"/>
    </row>
    <row r="110" spans="1:27" ht="78">
      <c r="A110" s="65">
        <v>27</v>
      </c>
      <c r="B110" s="123" t="s">
        <v>259</v>
      </c>
      <c r="C110" s="115" t="s">
        <v>261</v>
      </c>
      <c r="D110" s="115" t="s">
        <v>265</v>
      </c>
      <c r="E110" s="104" t="s">
        <v>0</v>
      </c>
      <c r="F110" s="104" t="s">
        <v>0</v>
      </c>
      <c r="G110" s="66"/>
      <c r="H110" s="104" t="s">
        <v>0</v>
      </c>
      <c r="I110" s="66"/>
      <c r="J110" s="66"/>
      <c r="K110" s="65"/>
      <c r="L110" s="65" t="s">
        <v>0</v>
      </c>
      <c r="M110" s="33"/>
      <c r="N110" s="66"/>
      <c r="O110" s="65" t="s">
        <v>0</v>
      </c>
      <c r="P110" s="65"/>
      <c r="Q110" s="153" t="s">
        <v>262</v>
      </c>
      <c r="R110" s="72" t="s">
        <v>287</v>
      </c>
      <c r="S110" s="51" t="s">
        <v>269</v>
      </c>
      <c r="T110" s="65" t="s">
        <v>0</v>
      </c>
      <c r="U110" s="73"/>
      <c r="V110" s="111" t="e">
        <f t="shared" si="27"/>
        <v>#VALUE!</v>
      </c>
      <c r="W110" s="34"/>
      <c r="X110" s="23"/>
      <c r="Y110" s="9" t="e">
        <f t="shared" si="19"/>
        <v>#VALUE!</v>
      </c>
      <c r="Z110" s="25"/>
      <c r="AA110" s="25"/>
    </row>
    <row r="111" spans="1:27" ht="116.25">
      <c r="A111" s="65">
        <v>28</v>
      </c>
      <c r="B111" s="123" t="s">
        <v>260</v>
      </c>
      <c r="C111" s="115" t="s">
        <v>261</v>
      </c>
      <c r="D111" s="115" t="s">
        <v>264</v>
      </c>
      <c r="E111" s="104" t="s">
        <v>0</v>
      </c>
      <c r="F111" s="104" t="s">
        <v>0</v>
      </c>
      <c r="G111" s="66"/>
      <c r="H111" s="104" t="s">
        <v>0</v>
      </c>
      <c r="I111" s="66"/>
      <c r="J111" s="66"/>
      <c r="K111" s="65" t="s">
        <v>0</v>
      </c>
      <c r="L111" s="65"/>
      <c r="M111" s="33"/>
      <c r="N111" s="66"/>
      <c r="O111" s="65" t="s">
        <v>0</v>
      </c>
      <c r="P111" s="65"/>
      <c r="Q111" s="153" t="s">
        <v>263</v>
      </c>
      <c r="R111" s="72" t="s">
        <v>288</v>
      </c>
      <c r="S111" s="51" t="s">
        <v>269</v>
      </c>
      <c r="T111" s="65" t="s">
        <v>0</v>
      </c>
      <c r="U111" s="73"/>
      <c r="V111" s="111" t="e">
        <f t="shared" si="27"/>
        <v>#VALUE!</v>
      </c>
      <c r="W111" s="34"/>
      <c r="X111" s="23"/>
      <c r="Y111" s="9" t="e">
        <f t="shared" si="19"/>
        <v>#VALUE!</v>
      </c>
      <c r="Z111" s="25"/>
      <c r="AA111" s="25"/>
    </row>
    <row r="112" spans="1:27" ht="294.75">
      <c r="A112" s="65">
        <v>28</v>
      </c>
      <c r="B112" s="69" t="s">
        <v>284</v>
      </c>
      <c r="C112" s="71" t="s">
        <v>265</v>
      </c>
      <c r="D112" s="71" t="s">
        <v>446</v>
      </c>
      <c r="E112" s="104" t="s">
        <v>0</v>
      </c>
      <c r="F112" s="104" t="s">
        <v>0</v>
      </c>
      <c r="G112" s="66"/>
      <c r="H112" s="104" t="s">
        <v>0</v>
      </c>
      <c r="I112" s="66"/>
      <c r="J112" s="66"/>
      <c r="K112" s="65" t="s">
        <v>0</v>
      </c>
      <c r="L112" s="65"/>
      <c r="M112" s="65" t="s">
        <v>0</v>
      </c>
      <c r="N112" s="66"/>
      <c r="O112" s="66"/>
      <c r="P112" s="65"/>
      <c r="Q112" s="153" t="s">
        <v>285</v>
      </c>
      <c r="R112" s="73" t="s">
        <v>238</v>
      </c>
      <c r="S112" s="51" t="s">
        <v>269</v>
      </c>
      <c r="T112" s="65" t="s">
        <v>0</v>
      </c>
      <c r="U112" s="73"/>
      <c r="V112" s="111">
        <f t="shared" si="27"/>
        <v>0</v>
      </c>
      <c r="W112" s="34"/>
      <c r="X112" s="23"/>
      <c r="Y112" s="9" t="e">
        <f t="shared" si="19"/>
        <v>#VALUE!</v>
      </c>
      <c r="Z112" s="25"/>
      <c r="AA112" s="25"/>
    </row>
    <row r="113" spans="1:27" s="10" customFormat="1" ht="37.5">
      <c r="A113" s="29"/>
      <c r="B113" s="118" t="s">
        <v>233</v>
      </c>
      <c r="C113" s="119"/>
      <c r="D113" s="136"/>
      <c r="E113" s="105">
        <f t="shared" ref="E113:Q113" si="30">COUNTA(E114:E115)</f>
        <v>2</v>
      </c>
      <c r="F113" s="105">
        <f t="shared" si="30"/>
        <v>2</v>
      </c>
      <c r="G113" s="105">
        <f t="shared" si="30"/>
        <v>0</v>
      </c>
      <c r="H113" s="105">
        <f t="shared" si="30"/>
        <v>2</v>
      </c>
      <c r="I113" s="105">
        <f t="shared" si="30"/>
        <v>0</v>
      </c>
      <c r="J113" s="105">
        <f t="shared" si="30"/>
        <v>0</v>
      </c>
      <c r="K113" s="105">
        <f t="shared" si="30"/>
        <v>0</v>
      </c>
      <c r="L113" s="105">
        <f t="shared" si="30"/>
        <v>2</v>
      </c>
      <c r="M113" s="105">
        <f t="shared" si="30"/>
        <v>0</v>
      </c>
      <c r="N113" s="105">
        <f t="shared" si="30"/>
        <v>0</v>
      </c>
      <c r="O113" s="105">
        <f t="shared" si="30"/>
        <v>0</v>
      </c>
      <c r="P113" s="105">
        <f t="shared" si="30"/>
        <v>2</v>
      </c>
      <c r="Q113" s="105">
        <f t="shared" si="30"/>
        <v>0</v>
      </c>
      <c r="R113" s="137"/>
      <c r="S113" s="51" t="s">
        <v>269</v>
      </c>
      <c r="T113" s="51"/>
      <c r="U113" s="110"/>
      <c r="V113" s="111" t="e">
        <f t="shared" si="27"/>
        <v>#VALUE!</v>
      </c>
      <c r="W113" s="111"/>
      <c r="X113" s="40"/>
      <c r="Y113" s="9">
        <f t="shared" si="19"/>
        <v>0</v>
      </c>
      <c r="Z113" s="26"/>
      <c r="AA113" s="26"/>
    </row>
    <row r="114" spans="1:27" ht="56.25">
      <c r="A114" s="65">
        <v>29</v>
      </c>
      <c r="B114" s="69" t="s">
        <v>234</v>
      </c>
      <c r="C114" s="154" t="s">
        <v>236</v>
      </c>
      <c r="D114" s="154" t="s">
        <v>237</v>
      </c>
      <c r="E114" s="104" t="s">
        <v>0</v>
      </c>
      <c r="F114" s="104" t="s">
        <v>0</v>
      </c>
      <c r="G114" s="32"/>
      <c r="H114" s="104" t="s">
        <v>0</v>
      </c>
      <c r="I114" s="32"/>
      <c r="J114" s="32"/>
      <c r="K114" s="65"/>
      <c r="L114" s="65" t="s">
        <v>0</v>
      </c>
      <c r="M114" s="32"/>
      <c r="N114" s="32"/>
      <c r="O114" s="32"/>
      <c r="P114" s="65" t="s">
        <v>0</v>
      </c>
      <c r="Q114" s="148"/>
      <c r="R114" s="32" t="s">
        <v>238</v>
      </c>
      <c r="S114" s="51" t="s">
        <v>269</v>
      </c>
      <c r="T114" s="65" t="s">
        <v>0</v>
      </c>
      <c r="U114" s="73"/>
      <c r="V114" s="111" t="e">
        <f>+E115-F115-G115</f>
        <v>#VALUE!</v>
      </c>
      <c r="W114" s="34"/>
      <c r="X114" s="23"/>
      <c r="Y114" s="9" t="e">
        <f t="shared" si="19"/>
        <v>#VALUE!</v>
      </c>
      <c r="Z114" s="25"/>
      <c r="AA114" s="25"/>
    </row>
    <row r="115" spans="1:27" ht="56.25">
      <c r="A115" s="65">
        <v>30</v>
      </c>
      <c r="B115" s="112" t="s">
        <v>235</v>
      </c>
      <c r="C115" s="154" t="s">
        <v>236</v>
      </c>
      <c r="D115" s="154" t="s">
        <v>237</v>
      </c>
      <c r="E115" s="104" t="s">
        <v>0</v>
      </c>
      <c r="F115" s="104" t="s">
        <v>0</v>
      </c>
      <c r="G115" s="32"/>
      <c r="H115" s="104" t="s">
        <v>0</v>
      </c>
      <c r="I115" s="32"/>
      <c r="J115" s="32"/>
      <c r="K115" s="65"/>
      <c r="L115" s="65" t="s">
        <v>0</v>
      </c>
      <c r="M115" s="32"/>
      <c r="N115" s="32"/>
      <c r="O115" s="32"/>
      <c r="P115" s="65" t="s">
        <v>0</v>
      </c>
      <c r="Q115" s="148"/>
      <c r="R115" s="32" t="s">
        <v>238</v>
      </c>
      <c r="S115" s="51" t="s">
        <v>269</v>
      </c>
      <c r="T115" s="65" t="s">
        <v>0</v>
      </c>
      <c r="U115" s="32"/>
      <c r="V115" s="111" t="e">
        <f>+#REF!-#REF!-#REF!</f>
        <v>#REF!</v>
      </c>
      <c r="W115" s="27"/>
      <c r="X115" s="25"/>
      <c r="Y115" s="9" t="e">
        <f t="shared" si="19"/>
        <v>#VALUE!</v>
      </c>
      <c r="Z115" s="25"/>
      <c r="AA115" s="25"/>
    </row>
    <row r="116" spans="1:27" ht="18.75">
      <c r="A116" s="65"/>
      <c r="B116" s="30" t="s">
        <v>300</v>
      </c>
      <c r="C116" s="154"/>
      <c r="D116" s="154"/>
      <c r="E116" s="105">
        <f>COUNTA(E117)</f>
        <v>1</v>
      </c>
      <c r="F116" s="105">
        <f t="shared" ref="F116:Q116" si="31">COUNTA(F117)</f>
        <v>1</v>
      </c>
      <c r="G116" s="105">
        <f t="shared" si="31"/>
        <v>0</v>
      </c>
      <c r="H116" s="105">
        <f t="shared" si="31"/>
        <v>1</v>
      </c>
      <c r="I116" s="105">
        <f t="shared" si="31"/>
        <v>0</v>
      </c>
      <c r="J116" s="105">
        <f t="shared" si="31"/>
        <v>0</v>
      </c>
      <c r="K116" s="105">
        <f t="shared" si="31"/>
        <v>0</v>
      </c>
      <c r="L116" s="105">
        <f t="shared" si="31"/>
        <v>1</v>
      </c>
      <c r="M116" s="105">
        <f t="shared" si="31"/>
        <v>0</v>
      </c>
      <c r="N116" s="105">
        <f t="shared" si="31"/>
        <v>0</v>
      </c>
      <c r="O116" s="105">
        <f t="shared" si="31"/>
        <v>1</v>
      </c>
      <c r="P116" s="105">
        <f t="shared" si="31"/>
        <v>1</v>
      </c>
      <c r="Q116" s="105">
        <f t="shared" si="31"/>
        <v>0</v>
      </c>
      <c r="R116" s="32"/>
      <c r="S116" s="51"/>
      <c r="T116" s="51"/>
      <c r="U116" s="32"/>
      <c r="V116" s="111" t="e">
        <f t="shared" si="27"/>
        <v>#VALUE!</v>
      </c>
      <c r="W116" s="27"/>
      <c r="X116" s="25"/>
      <c r="Y116" s="9">
        <f t="shared" si="19"/>
        <v>0</v>
      </c>
      <c r="Z116" s="25"/>
      <c r="AA116" s="25"/>
    </row>
    <row r="117" spans="1:27" ht="56.25">
      <c r="A117" s="121">
        <v>32</v>
      </c>
      <c r="B117" s="112" t="s">
        <v>392</v>
      </c>
      <c r="C117" s="151" t="s">
        <v>393</v>
      </c>
      <c r="D117" s="151" t="s">
        <v>423</v>
      </c>
      <c r="E117" s="104" t="s">
        <v>0</v>
      </c>
      <c r="F117" s="104" t="s">
        <v>0</v>
      </c>
      <c r="G117" s="32"/>
      <c r="H117" s="104" t="s">
        <v>0</v>
      </c>
      <c r="I117" s="32"/>
      <c r="J117" s="32"/>
      <c r="K117" s="65"/>
      <c r="L117" s="65" t="s">
        <v>0</v>
      </c>
      <c r="M117" s="32"/>
      <c r="N117" s="32"/>
      <c r="O117" s="65" t="s">
        <v>0</v>
      </c>
      <c r="P117" s="65" t="s">
        <v>0</v>
      </c>
      <c r="Q117" s="148"/>
      <c r="R117" s="32" t="s">
        <v>238</v>
      </c>
      <c r="S117" s="51" t="s">
        <v>418</v>
      </c>
      <c r="T117" s="65" t="s">
        <v>0</v>
      </c>
      <c r="U117" s="32"/>
      <c r="V117" s="111">
        <f t="shared" si="27"/>
        <v>0</v>
      </c>
      <c r="W117" s="27"/>
      <c r="X117" s="25"/>
      <c r="Y117" s="9" t="e">
        <f t="shared" si="19"/>
        <v>#VALUE!</v>
      </c>
      <c r="Z117" s="25"/>
      <c r="AA117" s="25"/>
    </row>
    <row r="118" spans="1:27" ht="37.5">
      <c r="A118" s="29" t="s">
        <v>197</v>
      </c>
      <c r="B118" s="30" t="s">
        <v>229</v>
      </c>
      <c r="C118" s="71"/>
      <c r="D118" s="38"/>
      <c r="E118" s="29">
        <f>COUNTA(E119:E129)</f>
        <v>11</v>
      </c>
      <c r="F118" s="29">
        <f t="shared" ref="F118:Q118" si="32">COUNTA(F119:F129)</f>
        <v>11</v>
      </c>
      <c r="G118" s="29">
        <f t="shared" si="32"/>
        <v>0</v>
      </c>
      <c r="H118" s="29">
        <f t="shared" si="32"/>
        <v>9</v>
      </c>
      <c r="I118" s="29">
        <f t="shared" si="32"/>
        <v>2</v>
      </c>
      <c r="J118" s="29">
        <f t="shared" si="32"/>
        <v>0</v>
      </c>
      <c r="K118" s="29">
        <f t="shared" si="32"/>
        <v>0</v>
      </c>
      <c r="L118" s="29">
        <f t="shared" si="32"/>
        <v>11</v>
      </c>
      <c r="M118" s="29">
        <f t="shared" si="32"/>
        <v>0</v>
      </c>
      <c r="N118" s="29">
        <f t="shared" si="32"/>
        <v>0</v>
      </c>
      <c r="O118" s="29">
        <f t="shared" si="32"/>
        <v>0</v>
      </c>
      <c r="P118" s="29">
        <f t="shared" si="32"/>
        <v>11</v>
      </c>
      <c r="Q118" s="29">
        <f t="shared" si="32"/>
        <v>0</v>
      </c>
      <c r="R118" s="33"/>
      <c r="S118" s="51"/>
      <c r="T118" s="51"/>
      <c r="U118" s="32"/>
      <c r="V118" s="111" t="e">
        <f t="shared" si="27"/>
        <v>#VALUE!</v>
      </c>
      <c r="W118" s="27"/>
      <c r="X118" s="25"/>
      <c r="Y118" s="9">
        <f t="shared" si="19"/>
        <v>0</v>
      </c>
      <c r="Z118" s="25"/>
      <c r="AA118" s="25"/>
    </row>
    <row r="119" spans="1:27" ht="56.25">
      <c r="A119" s="65">
        <v>1</v>
      </c>
      <c r="B119" s="69" t="s">
        <v>156</v>
      </c>
      <c r="C119" s="71" t="s">
        <v>25</v>
      </c>
      <c r="D119" s="71" t="s">
        <v>242</v>
      </c>
      <c r="E119" s="107" t="s">
        <v>0</v>
      </c>
      <c r="F119" s="107" t="s">
        <v>0</v>
      </c>
      <c r="G119" s="38"/>
      <c r="H119" s="107" t="s">
        <v>0</v>
      </c>
      <c r="I119" s="38"/>
      <c r="J119" s="38"/>
      <c r="K119" s="53"/>
      <c r="L119" s="53" t="s">
        <v>0</v>
      </c>
      <c r="M119" s="129"/>
      <c r="N119" s="52"/>
      <c r="O119" s="52"/>
      <c r="P119" s="53" t="s">
        <v>0</v>
      </c>
      <c r="Q119" s="124"/>
      <c r="R119" s="33"/>
      <c r="S119" s="51" t="s">
        <v>269</v>
      </c>
      <c r="T119" s="104" t="s">
        <v>0</v>
      </c>
      <c r="U119" s="32"/>
      <c r="V119" s="111"/>
      <c r="W119" s="27"/>
      <c r="X119" s="25"/>
      <c r="Y119" s="9" t="e">
        <f t="shared" si="19"/>
        <v>#VALUE!</v>
      </c>
      <c r="Z119" s="25"/>
      <c r="AA119" s="25"/>
    </row>
    <row r="120" spans="1:27" ht="56.25">
      <c r="A120" s="65">
        <v>2</v>
      </c>
      <c r="B120" s="126" t="s">
        <v>157</v>
      </c>
      <c r="C120" s="71" t="s">
        <v>25</v>
      </c>
      <c r="D120" s="71" t="s">
        <v>242</v>
      </c>
      <c r="E120" s="107" t="s">
        <v>0</v>
      </c>
      <c r="F120" s="107" t="s">
        <v>0</v>
      </c>
      <c r="G120" s="38"/>
      <c r="H120" s="107" t="s">
        <v>0</v>
      </c>
      <c r="I120" s="38"/>
      <c r="J120" s="38"/>
      <c r="K120" s="53"/>
      <c r="L120" s="147" t="s">
        <v>0</v>
      </c>
      <c r="M120" s="129"/>
      <c r="N120" s="52"/>
      <c r="O120" s="52"/>
      <c r="P120" s="53" t="s">
        <v>0</v>
      </c>
      <c r="Q120" s="124"/>
      <c r="R120" s="33"/>
      <c r="S120" s="51" t="s">
        <v>269</v>
      </c>
      <c r="T120" s="104" t="s">
        <v>0</v>
      </c>
      <c r="U120" s="32"/>
      <c r="V120" s="111" t="e">
        <f t="shared" ref="V120:V151" si="33">+E121-F121-G121</f>
        <v>#VALUE!</v>
      </c>
      <c r="W120" s="27"/>
      <c r="X120" s="25"/>
      <c r="Y120" s="9" t="e">
        <f t="shared" si="19"/>
        <v>#VALUE!</v>
      </c>
      <c r="Z120" s="25"/>
      <c r="AA120" s="25"/>
    </row>
    <row r="121" spans="1:27" ht="56.25">
      <c r="A121" s="65">
        <v>3</v>
      </c>
      <c r="B121" s="126" t="s">
        <v>158</v>
      </c>
      <c r="C121" s="71" t="s">
        <v>25</v>
      </c>
      <c r="D121" s="71" t="s">
        <v>242</v>
      </c>
      <c r="E121" s="107" t="s">
        <v>0</v>
      </c>
      <c r="F121" s="107" t="s">
        <v>0</v>
      </c>
      <c r="G121" s="38"/>
      <c r="H121" s="107" t="s">
        <v>0</v>
      </c>
      <c r="I121" s="38"/>
      <c r="J121" s="38"/>
      <c r="K121" s="53"/>
      <c r="L121" s="147" t="s">
        <v>0</v>
      </c>
      <c r="M121" s="129"/>
      <c r="N121" s="52"/>
      <c r="O121" s="52"/>
      <c r="P121" s="53" t="s">
        <v>0</v>
      </c>
      <c r="Q121" s="124"/>
      <c r="R121" s="33"/>
      <c r="S121" s="51" t="s">
        <v>269</v>
      </c>
      <c r="T121" s="104" t="s">
        <v>0</v>
      </c>
      <c r="U121" s="32"/>
      <c r="V121" s="111" t="e">
        <f t="shared" si="33"/>
        <v>#VALUE!</v>
      </c>
      <c r="W121" s="27"/>
      <c r="X121" s="25"/>
      <c r="Y121" s="9" t="e">
        <f t="shared" si="19"/>
        <v>#VALUE!</v>
      </c>
      <c r="Z121" s="25"/>
      <c r="AA121" s="25"/>
    </row>
    <row r="122" spans="1:27" ht="56.25">
      <c r="A122" s="65">
        <v>4</v>
      </c>
      <c r="B122" s="126" t="s">
        <v>159</v>
      </c>
      <c r="C122" s="71" t="s">
        <v>25</v>
      </c>
      <c r="D122" s="71" t="s">
        <v>242</v>
      </c>
      <c r="E122" s="107" t="s">
        <v>0</v>
      </c>
      <c r="F122" s="107" t="s">
        <v>0</v>
      </c>
      <c r="G122" s="38"/>
      <c r="H122" s="107" t="s">
        <v>0</v>
      </c>
      <c r="I122" s="38"/>
      <c r="J122" s="38"/>
      <c r="K122" s="53"/>
      <c r="L122" s="53" t="s">
        <v>0</v>
      </c>
      <c r="M122" s="129"/>
      <c r="N122" s="52"/>
      <c r="O122" s="52"/>
      <c r="P122" s="53" t="s">
        <v>0</v>
      </c>
      <c r="Q122" s="124"/>
      <c r="R122" s="33"/>
      <c r="S122" s="51"/>
      <c r="T122" s="104" t="s">
        <v>0</v>
      </c>
      <c r="U122" s="32"/>
      <c r="V122" s="111" t="e">
        <f t="shared" si="33"/>
        <v>#VALUE!</v>
      </c>
      <c r="W122" s="27"/>
      <c r="X122" s="25"/>
      <c r="Y122" s="9" t="e">
        <f t="shared" si="19"/>
        <v>#VALUE!</v>
      </c>
      <c r="Z122" s="25"/>
      <c r="AA122" s="25"/>
    </row>
    <row r="123" spans="1:27" ht="75">
      <c r="A123" s="65">
        <v>5</v>
      </c>
      <c r="B123" s="69" t="s">
        <v>179</v>
      </c>
      <c r="C123" s="71" t="s">
        <v>25</v>
      </c>
      <c r="D123" s="71" t="s">
        <v>242</v>
      </c>
      <c r="E123" s="107" t="s">
        <v>0</v>
      </c>
      <c r="F123" s="107" t="s">
        <v>0</v>
      </c>
      <c r="G123" s="38"/>
      <c r="H123" s="107" t="s">
        <v>0</v>
      </c>
      <c r="I123" s="38"/>
      <c r="J123" s="38"/>
      <c r="K123" s="53"/>
      <c r="L123" s="53" t="s">
        <v>0</v>
      </c>
      <c r="M123" s="129"/>
      <c r="N123" s="52"/>
      <c r="O123" s="52"/>
      <c r="P123" s="53" t="s">
        <v>0</v>
      </c>
      <c r="Q123" s="124"/>
      <c r="R123" s="33"/>
      <c r="S123" s="51"/>
      <c r="T123" s="104" t="s">
        <v>0</v>
      </c>
      <c r="U123" s="32"/>
      <c r="V123" s="111" t="e">
        <f t="shared" si="33"/>
        <v>#VALUE!</v>
      </c>
      <c r="W123" s="27"/>
      <c r="X123" s="25"/>
      <c r="Y123" s="9" t="e">
        <f t="shared" si="19"/>
        <v>#VALUE!</v>
      </c>
      <c r="Z123" s="25"/>
      <c r="AA123" s="25"/>
    </row>
    <row r="124" spans="1:27" ht="93.75">
      <c r="A124" s="65">
        <v>6</v>
      </c>
      <c r="B124" s="69" t="s">
        <v>160</v>
      </c>
      <c r="C124" s="71" t="s">
        <v>25</v>
      </c>
      <c r="D124" s="71" t="s">
        <v>242</v>
      </c>
      <c r="E124" s="107" t="s">
        <v>0</v>
      </c>
      <c r="F124" s="107" t="s">
        <v>0</v>
      </c>
      <c r="G124" s="38"/>
      <c r="H124" s="107" t="s">
        <v>0</v>
      </c>
      <c r="I124" s="38"/>
      <c r="J124" s="38"/>
      <c r="K124" s="125"/>
      <c r="L124" s="53" t="s">
        <v>0</v>
      </c>
      <c r="M124" s="129"/>
      <c r="N124" s="52"/>
      <c r="O124" s="52"/>
      <c r="P124" s="53" t="s">
        <v>0</v>
      </c>
      <c r="Q124" s="124"/>
      <c r="R124" s="33"/>
      <c r="S124" s="51"/>
      <c r="T124" s="104" t="s">
        <v>0</v>
      </c>
      <c r="U124" s="32"/>
      <c r="V124" s="111" t="e">
        <f t="shared" si="33"/>
        <v>#VALUE!</v>
      </c>
      <c r="W124" s="27"/>
      <c r="X124" s="25"/>
      <c r="Y124" s="9" t="e">
        <f t="shared" si="19"/>
        <v>#VALUE!</v>
      </c>
      <c r="Z124" s="25"/>
      <c r="AA124" s="25"/>
    </row>
    <row r="125" spans="1:27" ht="75">
      <c r="A125" s="65">
        <v>7</v>
      </c>
      <c r="B125" s="69" t="s">
        <v>161</v>
      </c>
      <c r="C125" s="71" t="s">
        <v>25</v>
      </c>
      <c r="D125" s="71" t="s">
        <v>242</v>
      </c>
      <c r="E125" s="107" t="s">
        <v>0</v>
      </c>
      <c r="F125" s="107" t="s">
        <v>0</v>
      </c>
      <c r="G125" s="38"/>
      <c r="H125" s="107" t="s">
        <v>0</v>
      </c>
      <c r="I125" s="38"/>
      <c r="J125" s="38"/>
      <c r="K125" s="53"/>
      <c r="L125" s="53" t="s">
        <v>0</v>
      </c>
      <c r="M125" s="129"/>
      <c r="N125" s="52"/>
      <c r="O125" s="52"/>
      <c r="P125" s="53" t="s">
        <v>0</v>
      </c>
      <c r="Q125" s="124"/>
      <c r="R125" s="33"/>
      <c r="S125" s="51"/>
      <c r="T125" s="104" t="s">
        <v>0</v>
      </c>
      <c r="U125" s="32"/>
      <c r="V125" s="111" t="e">
        <f t="shared" si="33"/>
        <v>#VALUE!</v>
      </c>
      <c r="W125" s="27"/>
      <c r="X125" s="25"/>
      <c r="Y125" s="9" t="e">
        <f t="shared" si="19"/>
        <v>#VALUE!</v>
      </c>
      <c r="Z125" s="25"/>
      <c r="AA125" s="25"/>
    </row>
    <row r="126" spans="1:27" ht="56.25">
      <c r="A126" s="65">
        <v>8</v>
      </c>
      <c r="B126" s="69" t="s">
        <v>162</v>
      </c>
      <c r="C126" s="71" t="s">
        <v>25</v>
      </c>
      <c r="D126" s="71" t="s">
        <v>242</v>
      </c>
      <c r="E126" s="107" t="s">
        <v>0</v>
      </c>
      <c r="F126" s="107" t="s">
        <v>0</v>
      </c>
      <c r="G126" s="38"/>
      <c r="H126" s="107" t="s">
        <v>0</v>
      </c>
      <c r="I126" s="38"/>
      <c r="J126" s="38"/>
      <c r="K126" s="53"/>
      <c r="L126" s="147" t="s">
        <v>0</v>
      </c>
      <c r="M126" s="129"/>
      <c r="N126" s="52"/>
      <c r="O126" s="52"/>
      <c r="P126" s="53" t="s">
        <v>0</v>
      </c>
      <c r="Q126" s="124"/>
      <c r="R126" s="33"/>
      <c r="S126" s="51"/>
      <c r="T126" s="104" t="s">
        <v>0</v>
      </c>
      <c r="U126" s="32"/>
      <c r="V126" s="111" t="e">
        <f t="shared" si="33"/>
        <v>#VALUE!</v>
      </c>
      <c r="W126" s="27"/>
      <c r="X126" s="25"/>
      <c r="Y126" s="9" t="e">
        <f t="shared" si="19"/>
        <v>#VALUE!</v>
      </c>
      <c r="Z126" s="25"/>
      <c r="AA126" s="25"/>
    </row>
    <row r="127" spans="1:27" ht="56.25">
      <c r="A127" s="65">
        <v>9</v>
      </c>
      <c r="B127" s="69" t="s">
        <v>163</v>
      </c>
      <c r="C127" s="71" t="s">
        <v>25</v>
      </c>
      <c r="D127" s="71" t="s">
        <v>242</v>
      </c>
      <c r="E127" s="107" t="s">
        <v>0</v>
      </c>
      <c r="F127" s="107" t="s">
        <v>0</v>
      </c>
      <c r="G127" s="38"/>
      <c r="H127" s="107" t="s">
        <v>0</v>
      </c>
      <c r="I127" s="38"/>
      <c r="J127" s="38"/>
      <c r="K127" s="53"/>
      <c r="L127" s="147" t="s">
        <v>0</v>
      </c>
      <c r="M127" s="129"/>
      <c r="N127" s="52"/>
      <c r="O127" s="52"/>
      <c r="P127" s="53" t="s">
        <v>0</v>
      </c>
      <c r="Q127" s="124"/>
      <c r="R127" s="33"/>
      <c r="S127" s="51"/>
      <c r="T127" s="104" t="s">
        <v>0</v>
      </c>
      <c r="U127" s="32"/>
      <c r="V127" s="111" t="e">
        <f t="shared" si="33"/>
        <v>#VALUE!</v>
      </c>
      <c r="W127" s="27"/>
      <c r="X127" s="25"/>
      <c r="Y127" s="9" t="e">
        <f t="shared" ref="Y127:Y186" si="34">+E127-P127-Q127</f>
        <v>#VALUE!</v>
      </c>
      <c r="Z127" s="25"/>
      <c r="AA127" s="25"/>
    </row>
    <row r="128" spans="1:27" ht="56.25">
      <c r="A128" s="65">
        <v>10</v>
      </c>
      <c r="B128" s="126" t="s">
        <v>230</v>
      </c>
      <c r="C128" s="115" t="s">
        <v>25</v>
      </c>
      <c r="D128" s="71" t="s">
        <v>242</v>
      </c>
      <c r="E128" s="107" t="s">
        <v>0</v>
      </c>
      <c r="F128" s="107" t="s">
        <v>0</v>
      </c>
      <c r="G128" s="38"/>
      <c r="H128" s="107"/>
      <c r="I128" s="107" t="s">
        <v>0</v>
      </c>
      <c r="J128" s="38"/>
      <c r="K128" s="53"/>
      <c r="L128" s="147" t="s">
        <v>0</v>
      </c>
      <c r="M128" s="129"/>
      <c r="N128" s="52"/>
      <c r="O128" s="52"/>
      <c r="P128" s="53" t="s">
        <v>0</v>
      </c>
      <c r="Q128" s="124"/>
      <c r="R128" s="33"/>
      <c r="S128" s="51"/>
      <c r="T128" s="104" t="s">
        <v>0</v>
      </c>
      <c r="U128" s="32"/>
      <c r="V128" s="111" t="e">
        <f t="shared" si="33"/>
        <v>#VALUE!</v>
      </c>
      <c r="W128" s="27"/>
      <c r="X128" s="25"/>
      <c r="Y128" s="9" t="e">
        <f t="shared" si="34"/>
        <v>#VALUE!</v>
      </c>
      <c r="Z128" s="25"/>
      <c r="AA128" s="25"/>
    </row>
    <row r="129" spans="1:30" ht="56.25">
      <c r="A129" s="65">
        <v>11</v>
      </c>
      <c r="B129" s="109" t="s">
        <v>451</v>
      </c>
      <c r="C129" s="115" t="s">
        <v>25</v>
      </c>
      <c r="D129" s="71" t="s">
        <v>242</v>
      </c>
      <c r="E129" s="107" t="s">
        <v>0</v>
      </c>
      <c r="F129" s="107" t="s">
        <v>0</v>
      </c>
      <c r="G129" s="38"/>
      <c r="H129" s="107"/>
      <c r="I129" s="107" t="s">
        <v>0</v>
      </c>
      <c r="J129" s="38"/>
      <c r="K129" s="53"/>
      <c r="L129" s="147" t="s">
        <v>0</v>
      </c>
      <c r="M129" s="129"/>
      <c r="N129" s="52"/>
      <c r="O129" s="52"/>
      <c r="P129" s="53" t="s">
        <v>0</v>
      </c>
      <c r="Q129" s="124"/>
      <c r="R129" s="33"/>
      <c r="S129" s="51"/>
      <c r="T129" s="104" t="s">
        <v>0</v>
      </c>
      <c r="U129" s="32"/>
      <c r="V129" s="111">
        <f t="shared" si="33"/>
        <v>0</v>
      </c>
      <c r="W129" s="27"/>
      <c r="X129" s="25"/>
      <c r="Y129" s="9" t="e">
        <f t="shared" si="34"/>
        <v>#VALUE!</v>
      </c>
      <c r="Z129" s="25"/>
      <c r="AA129" s="25"/>
    </row>
    <row r="130" spans="1:30" ht="18.75">
      <c r="A130" s="29" t="s">
        <v>140</v>
      </c>
      <c r="B130" s="30" t="s">
        <v>64</v>
      </c>
      <c r="C130" s="71"/>
      <c r="D130" s="32"/>
      <c r="E130" s="63">
        <f>E131+E137+E144+E156+E159+E165+E173</f>
        <v>46</v>
      </c>
      <c r="F130" s="63">
        <f t="shared" ref="F130:Q130" si="35">F131+F137+F144+F156+F159+F165+F173</f>
        <v>44</v>
      </c>
      <c r="G130" s="63">
        <f t="shared" si="35"/>
        <v>2</v>
      </c>
      <c r="H130" s="63">
        <f t="shared" si="35"/>
        <v>46</v>
      </c>
      <c r="I130" s="63">
        <f t="shared" si="35"/>
        <v>0</v>
      </c>
      <c r="J130" s="63">
        <f t="shared" si="35"/>
        <v>2</v>
      </c>
      <c r="K130" s="63">
        <f t="shared" si="35"/>
        <v>28</v>
      </c>
      <c r="L130" s="63">
        <f t="shared" si="35"/>
        <v>16</v>
      </c>
      <c r="M130" s="63">
        <f t="shared" si="35"/>
        <v>0</v>
      </c>
      <c r="N130" s="63">
        <f t="shared" si="35"/>
        <v>0</v>
      </c>
      <c r="O130" s="63">
        <f t="shared" si="35"/>
        <v>1</v>
      </c>
      <c r="P130" s="63">
        <f t="shared" si="35"/>
        <v>46</v>
      </c>
      <c r="Q130" s="63">
        <f t="shared" si="35"/>
        <v>0</v>
      </c>
      <c r="R130" s="33"/>
      <c r="S130" s="51"/>
      <c r="T130" s="51"/>
      <c r="U130" s="32"/>
      <c r="V130" s="111">
        <f t="shared" si="33"/>
        <v>0</v>
      </c>
      <c r="W130" s="27"/>
      <c r="X130" s="25"/>
      <c r="Y130" s="9">
        <f t="shared" si="34"/>
        <v>0</v>
      </c>
      <c r="Z130" s="25"/>
      <c r="AA130" s="25"/>
    </row>
    <row r="131" spans="1:30" ht="18.75">
      <c r="A131" s="29" t="s">
        <v>277</v>
      </c>
      <c r="B131" s="30" t="s">
        <v>191</v>
      </c>
      <c r="C131" s="31"/>
      <c r="D131" s="32"/>
      <c r="E131" s="63">
        <f>COUNTA(E132:E136)</f>
        <v>5</v>
      </c>
      <c r="F131" s="63">
        <f t="shared" ref="F131:Q131" si="36">COUNTA(F132:F136)</f>
        <v>5</v>
      </c>
      <c r="G131" s="63">
        <f t="shared" si="36"/>
        <v>0</v>
      </c>
      <c r="H131" s="63">
        <f t="shared" si="36"/>
        <v>5</v>
      </c>
      <c r="I131" s="63">
        <f t="shared" si="36"/>
        <v>0</v>
      </c>
      <c r="J131" s="63">
        <f t="shared" si="36"/>
        <v>0</v>
      </c>
      <c r="K131" s="63">
        <f t="shared" si="36"/>
        <v>2</v>
      </c>
      <c r="L131" s="63">
        <f>COUNTA(L132:L136)</f>
        <v>3</v>
      </c>
      <c r="M131" s="63">
        <f t="shared" si="36"/>
        <v>0</v>
      </c>
      <c r="N131" s="63">
        <f t="shared" si="36"/>
        <v>0</v>
      </c>
      <c r="O131" s="63">
        <f t="shared" si="36"/>
        <v>0</v>
      </c>
      <c r="P131" s="63">
        <f t="shared" si="36"/>
        <v>5</v>
      </c>
      <c r="Q131" s="63">
        <f t="shared" si="36"/>
        <v>0</v>
      </c>
      <c r="R131" s="33"/>
      <c r="S131" s="51"/>
      <c r="T131" s="51"/>
      <c r="U131" s="32"/>
      <c r="V131" s="111" t="e">
        <f t="shared" si="33"/>
        <v>#VALUE!</v>
      </c>
      <c r="W131" s="27"/>
      <c r="X131" s="25"/>
      <c r="Y131" s="9">
        <f t="shared" si="34"/>
        <v>0</v>
      </c>
      <c r="Z131" s="25"/>
      <c r="AA131" s="25"/>
    </row>
    <row r="132" spans="1:30" ht="56.25">
      <c r="A132" s="65">
        <v>1</v>
      </c>
      <c r="B132" s="69" t="s">
        <v>73</v>
      </c>
      <c r="C132" s="71" t="s">
        <v>192</v>
      </c>
      <c r="D132" s="115" t="s">
        <v>239</v>
      </c>
      <c r="E132" s="65" t="s">
        <v>0</v>
      </c>
      <c r="F132" s="65" t="s">
        <v>0</v>
      </c>
      <c r="G132" s="64"/>
      <c r="H132" s="65" t="s">
        <v>0</v>
      </c>
      <c r="I132" s="64"/>
      <c r="J132" s="64"/>
      <c r="K132" s="28"/>
      <c r="L132" s="65" t="s">
        <v>0</v>
      </c>
      <c r="M132" s="64"/>
      <c r="N132" s="64"/>
      <c r="O132" s="64"/>
      <c r="P132" s="65" t="s">
        <v>0</v>
      </c>
      <c r="Q132" s="130"/>
      <c r="R132" s="33"/>
      <c r="S132" s="51"/>
      <c r="T132" s="104" t="s">
        <v>0</v>
      </c>
      <c r="U132" s="51" t="s">
        <v>444</v>
      </c>
      <c r="V132" s="111" t="e">
        <f t="shared" si="33"/>
        <v>#VALUE!</v>
      </c>
      <c r="W132" s="27"/>
      <c r="X132" s="25"/>
      <c r="Y132" s="9" t="e">
        <f t="shared" si="34"/>
        <v>#VALUE!</v>
      </c>
      <c r="Z132" s="25"/>
      <c r="AA132" s="25"/>
    </row>
    <row r="133" spans="1:30" ht="56.25">
      <c r="A133" s="65">
        <v>2</v>
      </c>
      <c r="B133" s="69" t="s">
        <v>181</v>
      </c>
      <c r="C133" s="71" t="s">
        <v>192</v>
      </c>
      <c r="D133" s="115" t="s">
        <v>239</v>
      </c>
      <c r="E133" s="65" t="s">
        <v>0</v>
      </c>
      <c r="F133" s="65" t="s">
        <v>0</v>
      </c>
      <c r="G133" s="63"/>
      <c r="H133" s="65" t="s">
        <v>0</v>
      </c>
      <c r="I133" s="63"/>
      <c r="J133" s="63"/>
      <c r="K133" s="65" t="s">
        <v>0</v>
      </c>
      <c r="L133" s="63"/>
      <c r="M133" s="63"/>
      <c r="N133" s="63"/>
      <c r="O133" s="63"/>
      <c r="P133" s="65" t="s">
        <v>0</v>
      </c>
      <c r="Q133" s="130"/>
      <c r="R133" s="33"/>
      <c r="S133" s="51"/>
      <c r="T133" s="104" t="s">
        <v>0</v>
      </c>
      <c r="U133" s="51" t="s">
        <v>338</v>
      </c>
      <c r="V133" s="111" t="e">
        <f t="shared" si="33"/>
        <v>#VALUE!</v>
      </c>
      <c r="W133" s="27"/>
      <c r="X133" s="25"/>
      <c r="Y133" s="9" t="e">
        <f t="shared" si="34"/>
        <v>#VALUE!</v>
      </c>
      <c r="Z133" s="25"/>
      <c r="AA133" s="25"/>
    </row>
    <row r="134" spans="1:30" ht="56.25">
      <c r="A134" s="65">
        <v>3</v>
      </c>
      <c r="B134" s="69" t="s">
        <v>180</v>
      </c>
      <c r="C134" s="71" t="s">
        <v>192</v>
      </c>
      <c r="D134" s="115" t="s">
        <v>239</v>
      </c>
      <c r="E134" s="65" t="s">
        <v>0</v>
      </c>
      <c r="F134" s="65" t="s">
        <v>0</v>
      </c>
      <c r="G134" s="63"/>
      <c r="H134" s="65" t="s">
        <v>0</v>
      </c>
      <c r="I134" s="63"/>
      <c r="J134" s="63"/>
      <c r="K134" s="65" t="s">
        <v>0</v>
      </c>
      <c r="L134" s="63"/>
      <c r="M134" s="63"/>
      <c r="N134" s="63"/>
      <c r="O134" s="63"/>
      <c r="P134" s="65" t="s">
        <v>0</v>
      </c>
      <c r="Q134" s="130"/>
      <c r="R134" s="33"/>
      <c r="S134" s="51"/>
      <c r="T134" s="104" t="s">
        <v>0</v>
      </c>
      <c r="U134" s="51" t="s">
        <v>452</v>
      </c>
      <c r="V134" s="111" t="e">
        <f t="shared" si="33"/>
        <v>#VALUE!</v>
      </c>
      <c r="W134" s="27"/>
      <c r="X134" s="25"/>
      <c r="Y134" s="9" t="e">
        <f t="shared" si="34"/>
        <v>#VALUE!</v>
      </c>
      <c r="Z134" s="25"/>
      <c r="AA134" s="25"/>
    </row>
    <row r="135" spans="1:30" ht="56.25">
      <c r="A135" s="65">
        <v>4</v>
      </c>
      <c r="B135" s="69" t="s">
        <v>208</v>
      </c>
      <c r="C135" s="71" t="s">
        <v>192</v>
      </c>
      <c r="D135" s="115" t="s">
        <v>239</v>
      </c>
      <c r="E135" s="65" t="s">
        <v>0</v>
      </c>
      <c r="F135" s="65" t="s">
        <v>0</v>
      </c>
      <c r="G135" s="63"/>
      <c r="H135" s="65" t="s">
        <v>0</v>
      </c>
      <c r="I135" s="63"/>
      <c r="J135" s="63"/>
      <c r="K135" s="28"/>
      <c r="L135" s="65" t="s">
        <v>0</v>
      </c>
      <c r="M135" s="63"/>
      <c r="N135" s="63"/>
      <c r="O135" s="63"/>
      <c r="P135" s="65" t="s">
        <v>0</v>
      </c>
      <c r="Q135" s="130"/>
      <c r="R135" s="33"/>
      <c r="S135" s="51"/>
      <c r="T135" s="104" t="s">
        <v>0</v>
      </c>
      <c r="U135" s="51" t="s">
        <v>444</v>
      </c>
      <c r="V135" s="111" t="e">
        <f t="shared" si="33"/>
        <v>#VALUE!</v>
      </c>
      <c r="W135" s="27"/>
      <c r="X135" s="25"/>
      <c r="Y135" s="9" t="e">
        <f t="shared" si="34"/>
        <v>#VALUE!</v>
      </c>
      <c r="Z135" s="25"/>
      <c r="AA135" s="25"/>
    </row>
    <row r="136" spans="1:30" ht="56.25">
      <c r="A136" s="65">
        <v>5</v>
      </c>
      <c r="B136" s="69" t="s">
        <v>209</v>
      </c>
      <c r="C136" s="71" t="s">
        <v>192</v>
      </c>
      <c r="D136" s="115" t="s">
        <v>239</v>
      </c>
      <c r="E136" s="65" t="s">
        <v>0</v>
      </c>
      <c r="F136" s="65" t="s">
        <v>0</v>
      </c>
      <c r="G136" s="63"/>
      <c r="H136" s="65" t="s">
        <v>0</v>
      </c>
      <c r="I136" s="63"/>
      <c r="J136" s="63"/>
      <c r="K136" s="28"/>
      <c r="L136" s="65" t="s">
        <v>0</v>
      </c>
      <c r="M136" s="63"/>
      <c r="N136" s="63"/>
      <c r="O136" s="63"/>
      <c r="P136" s="65" t="s">
        <v>0</v>
      </c>
      <c r="Q136" s="130"/>
      <c r="R136" s="33"/>
      <c r="S136" s="51"/>
      <c r="T136" s="104" t="s">
        <v>0</v>
      </c>
      <c r="U136" s="51" t="s">
        <v>444</v>
      </c>
      <c r="V136" s="111">
        <f t="shared" si="33"/>
        <v>0</v>
      </c>
      <c r="W136" s="27"/>
      <c r="X136" s="25"/>
      <c r="Y136" s="9" t="e">
        <f t="shared" si="34"/>
        <v>#VALUE!</v>
      </c>
      <c r="Z136" s="25"/>
      <c r="AA136" s="25"/>
    </row>
    <row r="137" spans="1:30" s="22" customFormat="1" ht="18.75">
      <c r="A137" s="29" t="s">
        <v>278</v>
      </c>
      <c r="B137" s="30" t="s">
        <v>193</v>
      </c>
      <c r="C137" s="31"/>
      <c r="D137" s="65"/>
      <c r="E137" s="29">
        <f>COUNTA(E138:E143)</f>
        <v>6</v>
      </c>
      <c r="F137" s="29">
        <f t="shared" ref="F137:Q137" si="37">COUNTA(F138:F143)</f>
        <v>6</v>
      </c>
      <c r="G137" s="29">
        <f t="shared" si="37"/>
        <v>0</v>
      </c>
      <c r="H137" s="29">
        <f t="shared" si="37"/>
        <v>6</v>
      </c>
      <c r="I137" s="29">
        <f t="shared" si="37"/>
        <v>0</v>
      </c>
      <c r="J137" s="29">
        <f t="shared" si="37"/>
        <v>0</v>
      </c>
      <c r="K137" s="29">
        <f t="shared" si="37"/>
        <v>2</v>
      </c>
      <c r="L137" s="29">
        <f>COUNTA(L138:L143)</f>
        <v>4</v>
      </c>
      <c r="M137" s="29">
        <f t="shared" si="37"/>
        <v>0</v>
      </c>
      <c r="N137" s="29">
        <f t="shared" si="37"/>
        <v>0</v>
      </c>
      <c r="O137" s="29">
        <f t="shared" si="37"/>
        <v>0</v>
      </c>
      <c r="P137" s="29">
        <f t="shared" si="37"/>
        <v>6</v>
      </c>
      <c r="Q137" s="29">
        <f t="shared" si="37"/>
        <v>0</v>
      </c>
      <c r="R137" s="33"/>
      <c r="S137" s="51"/>
      <c r="T137" s="51"/>
      <c r="U137" s="32"/>
      <c r="V137" s="111" t="e">
        <f t="shared" si="33"/>
        <v>#VALUE!</v>
      </c>
      <c r="W137" s="27"/>
      <c r="X137" s="27"/>
      <c r="Y137" s="9">
        <f t="shared" si="34"/>
        <v>0</v>
      </c>
      <c r="Z137" s="27"/>
      <c r="AA137" s="27"/>
      <c r="AB137" s="28"/>
      <c r="AC137" s="28"/>
      <c r="AD137" s="28"/>
    </row>
    <row r="138" spans="1:30" ht="56.25">
      <c r="A138" s="65">
        <v>1</v>
      </c>
      <c r="B138" s="69" t="s">
        <v>72</v>
      </c>
      <c r="C138" s="71" t="s">
        <v>192</v>
      </c>
      <c r="D138" s="115" t="s">
        <v>239</v>
      </c>
      <c r="E138" s="65" t="s">
        <v>0</v>
      </c>
      <c r="F138" s="65" t="s">
        <v>0</v>
      </c>
      <c r="G138" s="63"/>
      <c r="H138" s="65" t="s">
        <v>0</v>
      </c>
      <c r="I138" s="63"/>
      <c r="J138" s="63"/>
      <c r="K138" s="28"/>
      <c r="L138" s="65" t="s">
        <v>0</v>
      </c>
      <c r="M138" s="63"/>
      <c r="N138" s="63"/>
      <c r="O138" s="63"/>
      <c r="P138" s="65" t="s">
        <v>0</v>
      </c>
      <c r="Q138" s="130"/>
      <c r="R138" s="33"/>
      <c r="S138" s="51"/>
      <c r="T138" s="104" t="s">
        <v>0</v>
      </c>
      <c r="U138" s="51" t="s">
        <v>444</v>
      </c>
      <c r="V138" s="111" t="e">
        <f t="shared" si="33"/>
        <v>#VALUE!</v>
      </c>
      <c r="W138" s="27"/>
      <c r="X138" s="25"/>
      <c r="Y138" s="9" t="e">
        <f t="shared" si="34"/>
        <v>#VALUE!</v>
      </c>
      <c r="Z138" s="25"/>
      <c r="AA138" s="25"/>
    </row>
    <row r="139" spans="1:30" ht="56.25">
      <c r="A139" s="65">
        <v>2</v>
      </c>
      <c r="B139" s="69" t="s">
        <v>87</v>
      </c>
      <c r="C139" s="71" t="s">
        <v>192</v>
      </c>
      <c r="D139" s="115" t="s">
        <v>239</v>
      </c>
      <c r="E139" s="65" t="s">
        <v>0</v>
      </c>
      <c r="F139" s="65" t="s">
        <v>0</v>
      </c>
      <c r="G139" s="63"/>
      <c r="H139" s="65" t="s">
        <v>0</v>
      </c>
      <c r="I139" s="63"/>
      <c r="J139" s="63"/>
      <c r="K139" s="65" t="s">
        <v>0</v>
      </c>
      <c r="L139" s="63"/>
      <c r="M139" s="63"/>
      <c r="N139" s="63"/>
      <c r="O139" s="63"/>
      <c r="P139" s="65" t="s">
        <v>0</v>
      </c>
      <c r="Q139" s="130"/>
      <c r="R139" s="33"/>
      <c r="S139" s="51"/>
      <c r="T139" s="104" t="s">
        <v>0</v>
      </c>
      <c r="U139" s="127" t="s">
        <v>453</v>
      </c>
      <c r="V139" s="111" t="e">
        <f t="shared" si="33"/>
        <v>#VALUE!</v>
      </c>
      <c r="W139" s="27"/>
      <c r="X139" s="25"/>
      <c r="Y139" s="9" t="e">
        <f t="shared" si="34"/>
        <v>#VALUE!</v>
      </c>
      <c r="Z139" s="25"/>
      <c r="AA139" s="25"/>
    </row>
    <row r="140" spans="1:30" ht="56.25">
      <c r="A140" s="65">
        <v>3</v>
      </c>
      <c r="B140" s="69" t="s">
        <v>86</v>
      </c>
      <c r="C140" s="71" t="s">
        <v>192</v>
      </c>
      <c r="D140" s="115" t="s">
        <v>239</v>
      </c>
      <c r="E140" s="65" t="s">
        <v>0</v>
      </c>
      <c r="F140" s="65" t="s">
        <v>0</v>
      </c>
      <c r="G140" s="63"/>
      <c r="H140" s="65" t="s">
        <v>0</v>
      </c>
      <c r="I140" s="63"/>
      <c r="J140" s="63"/>
      <c r="K140" s="65" t="s">
        <v>0</v>
      </c>
      <c r="L140" s="63"/>
      <c r="M140" s="63"/>
      <c r="N140" s="63"/>
      <c r="O140" s="63"/>
      <c r="P140" s="65" t="s">
        <v>0</v>
      </c>
      <c r="Q140" s="130"/>
      <c r="R140" s="33"/>
      <c r="S140" s="51"/>
      <c r="T140" s="104" t="s">
        <v>0</v>
      </c>
      <c r="U140" s="127" t="s">
        <v>453</v>
      </c>
      <c r="V140" s="111" t="e">
        <f t="shared" si="33"/>
        <v>#VALUE!</v>
      </c>
      <c r="W140" s="27"/>
      <c r="X140" s="25"/>
      <c r="Y140" s="9" t="e">
        <f t="shared" si="34"/>
        <v>#VALUE!</v>
      </c>
      <c r="Z140" s="25"/>
      <c r="AA140" s="25"/>
    </row>
    <row r="141" spans="1:30" ht="56.25">
      <c r="A141" s="65">
        <v>4</v>
      </c>
      <c r="B141" s="69" t="s">
        <v>85</v>
      </c>
      <c r="C141" s="71" t="s">
        <v>192</v>
      </c>
      <c r="D141" s="115" t="s">
        <v>239</v>
      </c>
      <c r="E141" s="65" t="s">
        <v>0</v>
      </c>
      <c r="F141" s="65" t="s">
        <v>0</v>
      </c>
      <c r="G141" s="63"/>
      <c r="H141" s="65" t="s">
        <v>0</v>
      </c>
      <c r="I141" s="63"/>
      <c r="J141" s="63"/>
      <c r="K141" s="28"/>
      <c r="L141" s="65" t="s">
        <v>0</v>
      </c>
      <c r="M141" s="63"/>
      <c r="N141" s="63"/>
      <c r="O141" s="63"/>
      <c r="P141" s="65" t="s">
        <v>0</v>
      </c>
      <c r="Q141" s="130"/>
      <c r="R141" s="33"/>
      <c r="S141" s="51"/>
      <c r="T141" s="104" t="s">
        <v>0</v>
      </c>
      <c r="U141" s="51" t="s">
        <v>444</v>
      </c>
      <c r="V141" s="111" t="e">
        <f t="shared" si="33"/>
        <v>#VALUE!</v>
      </c>
      <c r="W141" s="27"/>
      <c r="X141" s="25"/>
      <c r="Y141" s="9" t="e">
        <f t="shared" si="34"/>
        <v>#VALUE!</v>
      </c>
      <c r="Z141" s="25"/>
      <c r="AA141" s="25"/>
    </row>
    <row r="142" spans="1:30" ht="56.25">
      <c r="A142" s="65">
        <v>5</v>
      </c>
      <c r="B142" s="69" t="s">
        <v>196</v>
      </c>
      <c r="C142" s="71" t="s">
        <v>192</v>
      </c>
      <c r="D142" s="115" t="s">
        <v>239</v>
      </c>
      <c r="E142" s="65" t="s">
        <v>0</v>
      </c>
      <c r="F142" s="65" t="s">
        <v>0</v>
      </c>
      <c r="G142" s="63"/>
      <c r="H142" s="65" t="s">
        <v>0</v>
      </c>
      <c r="I142" s="63"/>
      <c r="J142" s="63"/>
      <c r="K142" s="28"/>
      <c r="L142" s="65" t="s">
        <v>0</v>
      </c>
      <c r="M142" s="63"/>
      <c r="N142" s="63"/>
      <c r="O142" s="63"/>
      <c r="P142" s="65" t="s">
        <v>0</v>
      </c>
      <c r="Q142" s="130"/>
      <c r="R142" s="33"/>
      <c r="S142" s="51"/>
      <c r="T142" s="104" t="s">
        <v>0</v>
      </c>
      <c r="U142" s="51" t="s">
        <v>444</v>
      </c>
      <c r="V142" s="111" t="e">
        <f t="shared" si="33"/>
        <v>#VALUE!</v>
      </c>
      <c r="W142" s="27"/>
      <c r="X142" s="25"/>
      <c r="Y142" s="9" t="e">
        <f t="shared" si="34"/>
        <v>#VALUE!</v>
      </c>
      <c r="Z142" s="25"/>
      <c r="AA142" s="25"/>
    </row>
    <row r="143" spans="1:30" ht="56.25">
      <c r="A143" s="65">
        <v>6</v>
      </c>
      <c r="B143" s="69" t="s">
        <v>81</v>
      </c>
      <c r="C143" s="71" t="s">
        <v>192</v>
      </c>
      <c r="D143" s="115" t="s">
        <v>239</v>
      </c>
      <c r="E143" s="65" t="s">
        <v>0</v>
      </c>
      <c r="F143" s="65" t="s">
        <v>0</v>
      </c>
      <c r="G143" s="63"/>
      <c r="H143" s="65" t="s">
        <v>0</v>
      </c>
      <c r="I143" s="63"/>
      <c r="J143" s="63"/>
      <c r="K143" s="65"/>
      <c r="L143" s="29" t="s">
        <v>0</v>
      </c>
      <c r="M143" s="63"/>
      <c r="N143" s="63"/>
      <c r="O143" s="63"/>
      <c r="P143" s="65" t="s">
        <v>0</v>
      </c>
      <c r="Q143" s="130"/>
      <c r="R143" s="33"/>
      <c r="S143" s="51"/>
      <c r="T143" s="104" t="s">
        <v>0</v>
      </c>
      <c r="U143" s="127" t="s">
        <v>453</v>
      </c>
      <c r="V143" s="111">
        <f t="shared" si="33"/>
        <v>0</v>
      </c>
      <c r="W143" s="27"/>
      <c r="X143" s="25"/>
      <c r="Y143" s="9" t="e">
        <f t="shared" si="34"/>
        <v>#VALUE!</v>
      </c>
      <c r="Z143" s="25"/>
      <c r="AA143" s="25"/>
    </row>
    <row r="144" spans="1:30" ht="18.75">
      <c r="A144" s="29" t="s">
        <v>279</v>
      </c>
      <c r="B144" s="30" t="s">
        <v>198</v>
      </c>
      <c r="C144" s="71">
        <v>11</v>
      </c>
      <c r="D144" s="32"/>
      <c r="E144" s="63">
        <f>COUNTA(E145:E155)</f>
        <v>11</v>
      </c>
      <c r="F144" s="63">
        <f t="shared" ref="F144:Q144" si="38">COUNTA(F145:F155)</f>
        <v>11</v>
      </c>
      <c r="G144" s="63">
        <f t="shared" si="38"/>
        <v>0</v>
      </c>
      <c r="H144" s="63">
        <f t="shared" si="38"/>
        <v>11</v>
      </c>
      <c r="I144" s="63">
        <f t="shared" si="38"/>
        <v>0</v>
      </c>
      <c r="J144" s="63">
        <f t="shared" si="38"/>
        <v>2</v>
      </c>
      <c r="K144" s="63">
        <f t="shared" si="38"/>
        <v>3</v>
      </c>
      <c r="L144" s="63">
        <f>COUNTA(L145:L155)</f>
        <v>6</v>
      </c>
      <c r="M144" s="63">
        <f t="shared" si="38"/>
        <v>0</v>
      </c>
      <c r="N144" s="63">
        <f t="shared" si="38"/>
        <v>0</v>
      </c>
      <c r="O144" s="63">
        <f t="shared" si="38"/>
        <v>0</v>
      </c>
      <c r="P144" s="63">
        <f t="shared" si="38"/>
        <v>11</v>
      </c>
      <c r="Q144" s="63">
        <f t="shared" si="38"/>
        <v>0</v>
      </c>
      <c r="R144" s="33"/>
      <c r="S144" s="51"/>
      <c r="T144" s="51"/>
      <c r="U144" s="32"/>
      <c r="V144" s="111" t="e">
        <f t="shared" si="33"/>
        <v>#VALUE!</v>
      </c>
      <c r="W144" s="27"/>
      <c r="X144" s="25"/>
      <c r="Y144" s="9">
        <f t="shared" si="34"/>
        <v>0</v>
      </c>
      <c r="Z144" s="25"/>
      <c r="AA144" s="25"/>
    </row>
    <row r="145" spans="1:27" ht="75">
      <c r="A145" s="65">
        <v>1</v>
      </c>
      <c r="B145" s="69" t="s">
        <v>210</v>
      </c>
      <c r="C145" s="71" t="s">
        <v>192</v>
      </c>
      <c r="D145" s="115" t="s">
        <v>239</v>
      </c>
      <c r="E145" s="65" t="s">
        <v>0</v>
      </c>
      <c r="F145" s="65" t="s">
        <v>0</v>
      </c>
      <c r="G145" s="63"/>
      <c r="H145" s="65" t="s">
        <v>0</v>
      </c>
      <c r="I145" s="63"/>
      <c r="J145" s="63"/>
      <c r="K145" s="28"/>
      <c r="L145" s="65" t="s">
        <v>0</v>
      </c>
      <c r="M145" s="63"/>
      <c r="N145" s="63"/>
      <c r="O145" s="63"/>
      <c r="P145" s="65" t="s">
        <v>0</v>
      </c>
      <c r="Q145" s="130"/>
      <c r="R145" s="33"/>
      <c r="S145" s="51"/>
      <c r="T145" s="104" t="s">
        <v>0</v>
      </c>
      <c r="U145" s="51" t="s">
        <v>444</v>
      </c>
      <c r="V145" s="111" t="e">
        <f t="shared" si="33"/>
        <v>#VALUE!</v>
      </c>
      <c r="W145" s="27"/>
      <c r="X145" s="25"/>
      <c r="Y145" s="9" t="e">
        <f t="shared" si="34"/>
        <v>#VALUE!</v>
      </c>
      <c r="Z145" s="25"/>
      <c r="AA145" s="25"/>
    </row>
    <row r="146" spans="1:27" ht="75">
      <c r="A146" s="65">
        <v>2</v>
      </c>
      <c r="B146" s="69" t="s">
        <v>211</v>
      </c>
      <c r="C146" s="71" t="s">
        <v>192</v>
      </c>
      <c r="D146" s="115" t="s">
        <v>239</v>
      </c>
      <c r="E146" s="65" t="s">
        <v>0</v>
      </c>
      <c r="F146" s="65" t="s">
        <v>0</v>
      </c>
      <c r="G146" s="63"/>
      <c r="H146" s="65" t="s">
        <v>0</v>
      </c>
      <c r="I146" s="63"/>
      <c r="J146" s="63"/>
      <c r="K146" s="65" t="s">
        <v>0</v>
      </c>
      <c r="L146" s="63"/>
      <c r="M146" s="63"/>
      <c r="N146" s="63"/>
      <c r="O146" s="63"/>
      <c r="P146" s="65" t="s">
        <v>0</v>
      </c>
      <c r="Q146" s="130"/>
      <c r="R146" s="33"/>
      <c r="S146" s="51"/>
      <c r="T146" s="104" t="s">
        <v>0</v>
      </c>
      <c r="U146" s="127" t="s">
        <v>460</v>
      </c>
      <c r="V146" s="111" t="e">
        <f t="shared" si="33"/>
        <v>#VALUE!</v>
      </c>
      <c r="W146" s="27"/>
      <c r="X146" s="25"/>
      <c r="Y146" s="9" t="e">
        <f t="shared" si="34"/>
        <v>#VALUE!</v>
      </c>
      <c r="Z146" s="25"/>
      <c r="AA146" s="25"/>
    </row>
    <row r="147" spans="1:27" ht="75">
      <c r="A147" s="65">
        <v>3</v>
      </c>
      <c r="B147" s="69" t="s">
        <v>212</v>
      </c>
      <c r="C147" s="71" t="s">
        <v>192</v>
      </c>
      <c r="D147" s="115" t="s">
        <v>239</v>
      </c>
      <c r="E147" s="65" t="s">
        <v>0</v>
      </c>
      <c r="F147" s="65" t="s">
        <v>0</v>
      </c>
      <c r="G147" s="63"/>
      <c r="H147" s="65" t="s">
        <v>0</v>
      </c>
      <c r="I147" s="63"/>
      <c r="J147" s="63"/>
      <c r="K147" s="65" t="s">
        <v>0</v>
      </c>
      <c r="L147" s="63"/>
      <c r="M147" s="63"/>
      <c r="N147" s="63"/>
      <c r="O147" s="63"/>
      <c r="P147" s="65" t="s">
        <v>0</v>
      </c>
      <c r="Q147" s="130"/>
      <c r="R147" s="33"/>
      <c r="S147" s="51"/>
      <c r="T147" s="104" t="s">
        <v>0</v>
      </c>
      <c r="U147" s="127" t="s">
        <v>460</v>
      </c>
      <c r="V147" s="111" t="e">
        <f t="shared" si="33"/>
        <v>#VALUE!</v>
      </c>
      <c r="W147" s="27"/>
      <c r="X147" s="25"/>
      <c r="Y147" s="9" t="e">
        <f t="shared" si="34"/>
        <v>#VALUE!</v>
      </c>
      <c r="Z147" s="25"/>
      <c r="AA147" s="25"/>
    </row>
    <row r="148" spans="1:27" ht="75">
      <c r="A148" s="65">
        <v>4</v>
      </c>
      <c r="B148" s="69" t="s">
        <v>213</v>
      </c>
      <c r="C148" s="71" t="s">
        <v>192</v>
      </c>
      <c r="D148" s="115" t="s">
        <v>239</v>
      </c>
      <c r="E148" s="65" t="s">
        <v>0</v>
      </c>
      <c r="F148" s="65" t="s">
        <v>0</v>
      </c>
      <c r="G148" s="63"/>
      <c r="H148" s="65" t="s">
        <v>0</v>
      </c>
      <c r="I148" s="63"/>
      <c r="J148" s="63"/>
      <c r="K148" s="28"/>
      <c r="L148" s="65" t="s">
        <v>0</v>
      </c>
      <c r="M148" s="63"/>
      <c r="N148" s="63"/>
      <c r="O148" s="63"/>
      <c r="P148" s="65" t="s">
        <v>0</v>
      </c>
      <c r="Q148" s="130"/>
      <c r="R148" s="33"/>
      <c r="S148" s="51"/>
      <c r="T148" s="104" t="s">
        <v>0</v>
      </c>
      <c r="U148" s="51" t="s">
        <v>444</v>
      </c>
      <c r="V148" s="111" t="e">
        <f t="shared" si="33"/>
        <v>#VALUE!</v>
      </c>
      <c r="W148" s="27"/>
      <c r="X148" s="25"/>
      <c r="Y148" s="9" t="e">
        <f t="shared" si="34"/>
        <v>#VALUE!</v>
      </c>
      <c r="Z148" s="25"/>
      <c r="AA148" s="25"/>
    </row>
    <row r="149" spans="1:27" ht="93.75">
      <c r="A149" s="65">
        <v>5</v>
      </c>
      <c r="B149" s="69" t="s">
        <v>214</v>
      </c>
      <c r="C149" s="71" t="s">
        <v>192</v>
      </c>
      <c r="D149" s="115" t="s">
        <v>239</v>
      </c>
      <c r="E149" s="65" t="s">
        <v>0</v>
      </c>
      <c r="F149" s="65" t="s">
        <v>0</v>
      </c>
      <c r="G149" s="63"/>
      <c r="H149" s="65" t="s">
        <v>0</v>
      </c>
      <c r="I149" s="63"/>
      <c r="J149" s="63"/>
      <c r="K149" s="28"/>
      <c r="L149" s="65" t="s">
        <v>0</v>
      </c>
      <c r="M149" s="63"/>
      <c r="N149" s="63"/>
      <c r="O149" s="63"/>
      <c r="P149" s="65" t="s">
        <v>0</v>
      </c>
      <c r="Q149" s="130"/>
      <c r="R149" s="33"/>
      <c r="S149" s="51"/>
      <c r="T149" s="104" t="s">
        <v>0</v>
      </c>
      <c r="U149" s="51" t="s">
        <v>444</v>
      </c>
      <c r="V149" s="111" t="e">
        <f t="shared" si="33"/>
        <v>#VALUE!</v>
      </c>
      <c r="W149" s="27"/>
      <c r="X149" s="25"/>
      <c r="Y149" s="9" t="e">
        <f t="shared" si="34"/>
        <v>#VALUE!</v>
      </c>
      <c r="Z149" s="25"/>
      <c r="AA149" s="25"/>
    </row>
    <row r="150" spans="1:27" ht="56.25">
      <c r="A150" s="65">
        <v>6</v>
      </c>
      <c r="B150" s="69" t="s">
        <v>79</v>
      </c>
      <c r="C150" s="71" t="s">
        <v>192</v>
      </c>
      <c r="D150" s="115" t="s">
        <v>239</v>
      </c>
      <c r="E150" s="65" t="s">
        <v>0</v>
      </c>
      <c r="F150" s="65" t="s">
        <v>0</v>
      </c>
      <c r="G150" s="63"/>
      <c r="H150" s="65" t="s">
        <v>0</v>
      </c>
      <c r="I150" s="63"/>
      <c r="J150" s="63"/>
      <c r="K150" s="65"/>
      <c r="L150" s="29" t="s">
        <v>0</v>
      </c>
      <c r="M150" s="63"/>
      <c r="N150" s="63"/>
      <c r="O150" s="63"/>
      <c r="P150" s="65" t="s">
        <v>0</v>
      </c>
      <c r="Q150" s="130"/>
      <c r="R150" s="33"/>
      <c r="S150" s="51"/>
      <c r="T150" s="104" t="s">
        <v>0</v>
      </c>
      <c r="U150" s="32"/>
      <c r="V150" s="111" t="e">
        <f t="shared" si="33"/>
        <v>#VALUE!</v>
      </c>
      <c r="W150" s="27"/>
      <c r="X150" s="25"/>
      <c r="Y150" s="9" t="e">
        <f t="shared" si="34"/>
        <v>#VALUE!</v>
      </c>
      <c r="Z150" s="25"/>
      <c r="AA150" s="25"/>
    </row>
    <row r="151" spans="1:27" ht="56.25">
      <c r="A151" s="65">
        <v>7</v>
      </c>
      <c r="B151" s="69" t="s">
        <v>199</v>
      </c>
      <c r="C151" s="71" t="s">
        <v>424</v>
      </c>
      <c r="D151" s="115" t="s">
        <v>422</v>
      </c>
      <c r="E151" s="65" t="s">
        <v>0</v>
      </c>
      <c r="F151" s="65" t="s">
        <v>0</v>
      </c>
      <c r="G151" s="63"/>
      <c r="H151" s="65" t="s">
        <v>0</v>
      </c>
      <c r="I151" s="63"/>
      <c r="J151" s="29" t="s">
        <v>0</v>
      </c>
      <c r="K151" s="65"/>
      <c r="L151" s="63"/>
      <c r="M151" s="63"/>
      <c r="N151" s="63"/>
      <c r="O151" s="63"/>
      <c r="P151" s="65" t="s">
        <v>0</v>
      </c>
      <c r="Q151" s="130"/>
      <c r="R151" s="33"/>
      <c r="S151" s="51"/>
      <c r="T151" s="104" t="s">
        <v>0</v>
      </c>
      <c r="U151" s="32"/>
      <c r="V151" s="111" t="e">
        <f t="shared" si="33"/>
        <v>#VALUE!</v>
      </c>
      <c r="W151" s="27"/>
      <c r="X151" s="25"/>
      <c r="Y151" s="9" t="e">
        <f t="shared" si="34"/>
        <v>#VALUE!</v>
      </c>
      <c r="Z151" s="25"/>
      <c r="AA151" s="25"/>
    </row>
    <row r="152" spans="1:27" ht="56.25">
      <c r="A152" s="65">
        <v>8</v>
      </c>
      <c r="B152" s="69" t="s">
        <v>78</v>
      </c>
      <c r="C152" s="71" t="s">
        <v>424</v>
      </c>
      <c r="D152" s="115" t="s">
        <v>422</v>
      </c>
      <c r="E152" s="65" t="s">
        <v>0</v>
      </c>
      <c r="F152" s="65" t="s">
        <v>0</v>
      </c>
      <c r="G152" s="63"/>
      <c r="H152" s="65" t="s">
        <v>0</v>
      </c>
      <c r="I152" s="63"/>
      <c r="J152" s="29" t="s">
        <v>438</v>
      </c>
      <c r="K152" s="65"/>
      <c r="L152" s="63"/>
      <c r="M152" s="63"/>
      <c r="N152" s="63"/>
      <c r="O152" s="63"/>
      <c r="P152" s="65" t="s">
        <v>0</v>
      </c>
      <c r="Q152" s="130"/>
      <c r="R152" s="33"/>
      <c r="S152" s="51"/>
      <c r="T152" s="104" t="s">
        <v>0</v>
      </c>
      <c r="U152" s="32"/>
      <c r="V152" s="111" t="e">
        <f t="shared" ref="V152:V182" si="39">+E153-F153-G153</f>
        <v>#VALUE!</v>
      </c>
      <c r="W152" s="27"/>
      <c r="X152" s="25"/>
      <c r="Y152" s="9" t="e">
        <f t="shared" si="34"/>
        <v>#VALUE!</v>
      </c>
      <c r="Z152" s="25"/>
      <c r="AA152" s="25"/>
    </row>
    <row r="153" spans="1:27" ht="56.25">
      <c r="A153" s="65">
        <v>9</v>
      </c>
      <c r="B153" s="69" t="s">
        <v>77</v>
      </c>
      <c r="C153" s="71" t="s">
        <v>192</v>
      </c>
      <c r="D153" s="115" t="s">
        <v>239</v>
      </c>
      <c r="E153" s="65" t="s">
        <v>0</v>
      </c>
      <c r="F153" s="65" t="s">
        <v>0</v>
      </c>
      <c r="G153" s="63"/>
      <c r="H153" s="65" t="s">
        <v>0</v>
      </c>
      <c r="I153" s="63"/>
      <c r="J153" s="63"/>
      <c r="K153" s="65" t="s">
        <v>0</v>
      </c>
      <c r="L153" s="63"/>
      <c r="M153" s="63"/>
      <c r="N153" s="63"/>
      <c r="O153" s="63"/>
      <c r="P153" s="65" t="s">
        <v>0</v>
      </c>
      <c r="Q153" s="130"/>
      <c r="R153" s="33"/>
      <c r="S153" s="51"/>
      <c r="T153" s="104" t="s">
        <v>0</v>
      </c>
      <c r="U153" s="32"/>
      <c r="V153" s="111" t="e">
        <f t="shared" si="39"/>
        <v>#VALUE!</v>
      </c>
      <c r="W153" s="27"/>
      <c r="X153" s="25"/>
      <c r="Y153" s="9" t="e">
        <f t="shared" si="34"/>
        <v>#VALUE!</v>
      </c>
      <c r="Z153" s="25"/>
      <c r="AA153" s="25"/>
    </row>
    <row r="154" spans="1:27" ht="56.25">
      <c r="A154" s="65">
        <v>10</v>
      </c>
      <c r="B154" s="69" t="s">
        <v>200</v>
      </c>
      <c r="C154" s="71" t="s">
        <v>192</v>
      </c>
      <c r="D154" s="115" t="s">
        <v>239</v>
      </c>
      <c r="E154" s="65" t="s">
        <v>0</v>
      </c>
      <c r="F154" s="65" t="s">
        <v>0</v>
      </c>
      <c r="G154" s="63"/>
      <c r="H154" s="65" t="s">
        <v>0</v>
      </c>
      <c r="I154" s="63"/>
      <c r="J154" s="63"/>
      <c r="K154" s="65"/>
      <c r="L154" s="63" t="s">
        <v>0</v>
      </c>
      <c r="M154" s="63"/>
      <c r="N154" s="63"/>
      <c r="O154" s="63"/>
      <c r="P154" s="65" t="s">
        <v>0</v>
      </c>
      <c r="Q154" s="130"/>
      <c r="R154" s="33"/>
      <c r="S154" s="51"/>
      <c r="T154" s="104" t="s">
        <v>0</v>
      </c>
      <c r="U154" s="32"/>
      <c r="V154" s="111" t="e">
        <f t="shared" si="39"/>
        <v>#VALUE!</v>
      </c>
      <c r="W154" s="27"/>
      <c r="X154" s="25"/>
      <c r="Y154" s="9" t="e">
        <f t="shared" si="34"/>
        <v>#VALUE!</v>
      </c>
      <c r="Z154" s="25"/>
      <c r="AA154" s="25"/>
    </row>
    <row r="155" spans="1:27" ht="56.25">
      <c r="A155" s="65">
        <v>11</v>
      </c>
      <c r="B155" s="69" t="s">
        <v>201</v>
      </c>
      <c r="C155" s="71" t="s">
        <v>192</v>
      </c>
      <c r="D155" s="115" t="s">
        <v>239</v>
      </c>
      <c r="E155" s="65" t="s">
        <v>0</v>
      </c>
      <c r="F155" s="65" t="s">
        <v>0</v>
      </c>
      <c r="G155" s="63"/>
      <c r="H155" s="65" t="s">
        <v>0</v>
      </c>
      <c r="I155" s="63"/>
      <c r="J155" s="63"/>
      <c r="K155" s="65"/>
      <c r="L155" s="63" t="s">
        <v>0</v>
      </c>
      <c r="M155" s="63"/>
      <c r="N155" s="63"/>
      <c r="O155" s="63"/>
      <c r="P155" s="65" t="s">
        <v>0</v>
      </c>
      <c r="Q155" s="130"/>
      <c r="R155" s="33"/>
      <c r="S155" s="51"/>
      <c r="T155" s="104" t="s">
        <v>0</v>
      </c>
      <c r="U155" s="32"/>
      <c r="V155" s="111">
        <f t="shared" si="39"/>
        <v>0</v>
      </c>
      <c r="W155" s="27"/>
      <c r="X155" s="25"/>
      <c r="Y155" s="9" t="e">
        <f t="shared" si="34"/>
        <v>#VALUE!</v>
      </c>
      <c r="Z155" s="25"/>
      <c r="AA155" s="25"/>
    </row>
    <row r="156" spans="1:27" ht="18.75">
      <c r="A156" s="29" t="s">
        <v>280</v>
      </c>
      <c r="B156" s="30" t="s">
        <v>202</v>
      </c>
      <c r="C156" s="31">
        <v>2</v>
      </c>
      <c r="D156" s="32"/>
      <c r="E156" s="63">
        <f>COUNTA(E157:E158)</f>
        <v>2</v>
      </c>
      <c r="F156" s="63">
        <f t="shared" ref="F156:Q156" si="40">COUNTA(F157:F158)</f>
        <v>2</v>
      </c>
      <c r="G156" s="63">
        <f t="shared" si="40"/>
        <v>0</v>
      </c>
      <c r="H156" s="63">
        <f t="shared" si="40"/>
        <v>2</v>
      </c>
      <c r="I156" s="63">
        <f t="shared" si="40"/>
        <v>0</v>
      </c>
      <c r="J156" s="63">
        <f t="shared" si="40"/>
        <v>0</v>
      </c>
      <c r="K156" s="63">
        <f t="shared" si="40"/>
        <v>2</v>
      </c>
      <c r="L156" s="63">
        <f t="shared" si="40"/>
        <v>0</v>
      </c>
      <c r="M156" s="63">
        <f t="shared" si="40"/>
        <v>0</v>
      </c>
      <c r="N156" s="63">
        <f t="shared" si="40"/>
        <v>0</v>
      </c>
      <c r="O156" s="63">
        <f t="shared" si="40"/>
        <v>0</v>
      </c>
      <c r="P156" s="63">
        <f t="shared" si="40"/>
        <v>2</v>
      </c>
      <c r="Q156" s="63">
        <f t="shared" si="40"/>
        <v>0</v>
      </c>
      <c r="R156" s="33"/>
      <c r="S156" s="51"/>
      <c r="T156" s="51"/>
      <c r="U156" s="32"/>
      <c r="V156" s="111" t="e">
        <f t="shared" si="39"/>
        <v>#VALUE!</v>
      </c>
      <c r="W156" s="27"/>
      <c r="X156" s="25"/>
      <c r="Y156" s="9">
        <f t="shared" si="34"/>
        <v>0</v>
      </c>
      <c r="Z156" s="25"/>
      <c r="AA156" s="25"/>
    </row>
    <row r="157" spans="1:27" ht="112.5">
      <c r="A157" s="65">
        <v>1</v>
      </c>
      <c r="B157" s="113" t="s">
        <v>182</v>
      </c>
      <c r="C157" s="71" t="s">
        <v>192</v>
      </c>
      <c r="D157" s="115" t="s">
        <v>239</v>
      </c>
      <c r="E157" s="65" t="s">
        <v>0</v>
      </c>
      <c r="F157" s="65" t="s">
        <v>0</v>
      </c>
      <c r="G157" s="63"/>
      <c r="H157" s="65" t="s">
        <v>0</v>
      </c>
      <c r="I157" s="63"/>
      <c r="J157" s="63"/>
      <c r="K157" s="65" t="s">
        <v>0</v>
      </c>
      <c r="L157" s="63"/>
      <c r="M157" s="63"/>
      <c r="N157" s="63"/>
      <c r="O157" s="63"/>
      <c r="P157" s="65" t="s">
        <v>0</v>
      </c>
      <c r="Q157" s="130"/>
      <c r="R157" s="33"/>
      <c r="S157" s="51"/>
      <c r="T157" s="104" t="s">
        <v>0</v>
      </c>
      <c r="U157" s="127" t="s">
        <v>462</v>
      </c>
      <c r="V157" s="111" t="e">
        <f t="shared" si="39"/>
        <v>#VALUE!</v>
      </c>
      <c r="W157" s="27"/>
      <c r="X157" s="25"/>
      <c r="Y157" s="9" t="e">
        <f t="shared" si="34"/>
        <v>#VALUE!</v>
      </c>
      <c r="Z157" s="25"/>
      <c r="AA157" s="25"/>
    </row>
    <row r="158" spans="1:27" ht="93.75">
      <c r="A158" s="65">
        <v>2</v>
      </c>
      <c r="B158" s="69" t="s">
        <v>76</v>
      </c>
      <c r="C158" s="71" t="s">
        <v>192</v>
      </c>
      <c r="D158" s="115" t="s">
        <v>239</v>
      </c>
      <c r="E158" s="65" t="s">
        <v>0</v>
      </c>
      <c r="F158" s="65" t="s">
        <v>0</v>
      </c>
      <c r="G158" s="63"/>
      <c r="H158" s="65" t="s">
        <v>0</v>
      </c>
      <c r="I158" s="63"/>
      <c r="J158" s="63"/>
      <c r="K158" s="65" t="s">
        <v>0</v>
      </c>
      <c r="L158" s="63"/>
      <c r="M158" s="63"/>
      <c r="N158" s="63"/>
      <c r="O158" s="63"/>
      <c r="P158" s="65" t="s">
        <v>0</v>
      </c>
      <c r="Q158" s="130"/>
      <c r="R158" s="33"/>
      <c r="S158" s="51"/>
      <c r="T158" s="104" t="s">
        <v>0</v>
      </c>
      <c r="U158" s="127" t="s">
        <v>462</v>
      </c>
      <c r="V158" s="111">
        <f t="shared" si="39"/>
        <v>0</v>
      </c>
      <c r="W158" s="27"/>
      <c r="X158" s="25"/>
      <c r="Y158" s="9" t="e">
        <f t="shared" si="34"/>
        <v>#VALUE!</v>
      </c>
      <c r="Z158" s="25"/>
      <c r="AA158" s="25"/>
    </row>
    <row r="159" spans="1:27" ht="18.75">
      <c r="A159" s="29" t="s">
        <v>281</v>
      </c>
      <c r="B159" s="30" t="s">
        <v>203</v>
      </c>
      <c r="C159" s="71">
        <v>4</v>
      </c>
      <c r="D159" s="32"/>
      <c r="E159" s="63">
        <f>COUNTA(E160:E164)</f>
        <v>5</v>
      </c>
      <c r="F159" s="63">
        <f t="shared" ref="F159:Q159" si="41">COUNTA(F160:F164)</f>
        <v>5</v>
      </c>
      <c r="G159" s="63">
        <f t="shared" si="41"/>
        <v>0</v>
      </c>
      <c r="H159" s="63">
        <f t="shared" si="41"/>
        <v>5</v>
      </c>
      <c r="I159" s="63">
        <f t="shared" si="41"/>
        <v>0</v>
      </c>
      <c r="J159" s="63">
        <f t="shared" si="41"/>
        <v>0</v>
      </c>
      <c r="K159" s="63">
        <f t="shared" si="41"/>
        <v>5</v>
      </c>
      <c r="L159" s="63">
        <f t="shared" si="41"/>
        <v>0</v>
      </c>
      <c r="M159" s="63">
        <f t="shared" si="41"/>
        <v>0</v>
      </c>
      <c r="N159" s="63">
        <f t="shared" si="41"/>
        <v>0</v>
      </c>
      <c r="O159" s="63">
        <f t="shared" si="41"/>
        <v>1</v>
      </c>
      <c r="P159" s="63">
        <f t="shared" si="41"/>
        <v>5</v>
      </c>
      <c r="Q159" s="63">
        <f t="shared" si="41"/>
        <v>0</v>
      </c>
      <c r="R159" s="33"/>
      <c r="S159" s="51"/>
      <c r="T159" s="51"/>
      <c r="U159" s="32"/>
      <c r="V159" s="111" t="e">
        <f t="shared" si="39"/>
        <v>#VALUE!</v>
      </c>
      <c r="W159" s="27"/>
      <c r="X159" s="25"/>
      <c r="Y159" s="9">
        <f t="shared" si="34"/>
        <v>0</v>
      </c>
      <c r="Z159" s="25"/>
      <c r="AA159" s="25"/>
    </row>
    <row r="160" spans="1:27" ht="56.25">
      <c r="A160" s="65">
        <v>1</v>
      </c>
      <c r="B160" s="69" t="s">
        <v>68</v>
      </c>
      <c r="C160" s="71" t="s">
        <v>192</v>
      </c>
      <c r="D160" s="115" t="s">
        <v>239</v>
      </c>
      <c r="E160" s="65" t="s">
        <v>0</v>
      </c>
      <c r="F160" s="65" t="s">
        <v>0</v>
      </c>
      <c r="G160" s="63"/>
      <c r="H160" s="65" t="s">
        <v>0</v>
      </c>
      <c r="I160" s="63"/>
      <c r="J160" s="63"/>
      <c r="K160" s="65" t="s">
        <v>0</v>
      </c>
      <c r="L160" s="63"/>
      <c r="M160" s="63"/>
      <c r="N160" s="63"/>
      <c r="O160" s="63"/>
      <c r="P160" s="65" t="s">
        <v>0</v>
      </c>
      <c r="Q160" s="130"/>
      <c r="R160" s="33"/>
      <c r="S160" s="51"/>
      <c r="T160" s="104" t="s">
        <v>0</v>
      </c>
      <c r="U160" s="127" t="s">
        <v>462</v>
      </c>
      <c r="V160" s="111" t="e">
        <f t="shared" si="39"/>
        <v>#VALUE!</v>
      </c>
      <c r="W160" s="27"/>
      <c r="X160" s="25"/>
      <c r="Y160" s="9" t="e">
        <f t="shared" si="34"/>
        <v>#VALUE!</v>
      </c>
      <c r="Z160" s="25"/>
      <c r="AA160" s="25"/>
    </row>
    <row r="161" spans="1:27" ht="56.25">
      <c r="A161" s="65">
        <v>2</v>
      </c>
      <c r="B161" s="69" t="s">
        <v>67</v>
      </c>
      <c r="C161" s="71" t="s">
        <v>192</v>
      </c>
      <c r="D161" s="115" t="s">
        <v>239</v>
      </c>
      <c r="E161" s="65" t="s">
        <v>0</v>
      </c>
      <c r="F161" s="65" t="s">
        <v>0</v>
      </c>
      <c r="G161" s="63"/>
      <c r="H161" s="65" t="s">
        <v>0</v>
      </c>
      <c r="I161" s="63"/>
      <c r="J161" s="63"/>
      <c r="K161" s="65" t="s">
        <v>0</v>
      </c>
      <c r="L161" s="63"/>
      <c r="M161" s="63"/>
      <c r="N161" s="63"/>
      <c r="O161" s="63"/>
      <c r="P161" s="65" t="s">
        <v>0</v>
      </c>
      <c r="Q161" s="130"/>
      <c r="R161" s="33"/>
      <c r="S161" s="51"/>
      <c r="T161" s="104" t="s">
        <v>0</v>
      </c>
      <c r="U161" s="32"/>
      <c r="V161" s="111" t="e">
        <f t="shared" si="39"/>
        <v>#VALUE!</v>
      </c>
      <c r="W161" s="27"/>
      <c r="X161" s="25"/>
      <c r="Y161" s="9" t="e">
        <f t="shared" si="34"/>
        <v>#VALUE!</v>
      </c>
      <c r="Z161" s="25"/>
      <c r="AA161" s="25"/>
    </row>
    <row r="162" spans="1:27" ht="56.25">
      <c r="A162" s="65">
        <v>3</v>
      </c>
      <c r="B162" s="69" t="s">
        <v>204</v>
      </c>
      <c r="C162" s="71" t="s">
        <v>192</v>
      </c>
      <c r="D162" s="115" t="s">
        <v>239</v>
      </c>
      <c r="E162" s="65" t="s">
        <v>0</v>
      </c>
      <c r="F162" s="65" t="s">
        <v>0</v>
      </c>
      <c r="G162" s="63"/>
      <c r="H162" s="65" t="s">
        <v>0</v>
      </c>
      <c r="I162" s="63"/>
      <c r="J162" s="63"/>
      <c r="K162" s="65" t="s">
        <v>0</v>
      </c>
      <c r="L162" s="63"/>
      <c r="M162" s="63"/>
      <c r="N162" s="63"/>
      <c r="O162" s="63"/>
      <c r="P162" s="65" t="s">
        <v>0</v>
      </c>
      <c r="Q162" s="130"/>
      <c r="R162" s="33"/>
      <c r="S162" s="51"/>
      <c r="T162" s="104" t="s">
        <v>0</v>
      </c>
      <c r="U162" s="127" t="s">
        <v>462</v>
      </c>
      <c r="V162" s="111" t="e">
        <f t="shared" si="39"/>
        <v>#VALUE!</v>
      </c>
      <c r="W162" s="27"/>
      <c r="X162" s="25"/>
      <c r="Y162" s="9" t="e">
        <f t="shared" si="34"/>
        <v>#VALUE!</v>
      </c>
      <c r="Z162" s="25"/>
      <c r="AA162" s="25"/>
    </row>
    <row r="163" spans="1:27" ht="56.25">
      <c r="A163" s="65">
        <v>4</v>
      </c>
      <c r="B163" s="69" t="s">
        <v>75</v>
      </c>
      <c r="C163" s="71" t="s">
        <v>192</v>
      </c>
      <c r="D163" s="115" t="s">
        <v>239</v>
      </c>
      <c r="E163" s="65" t="s">
        <v>0</v>
      </c>
      <c r="F163" s="65" t="s">
        <v>0</v>
      </c>
      <c r="G163" s="63"/>
      <c r="H163" s="65" t="s">
        <v>0</v>
      </c>
      <c r="I163" s="63"/>
      <c r="J163" s="63"/>
      <c r="K163" s="65" t="s">
        <v>0</v>
      </c>
      <c r="L163" s="63"/>
      <c r="M163" s="63"/>
      <c r="N163" s="63"/>
      <c r="O163" s="63"/>
      <c r="P163" s="65" t="s">
        <v>0</v>
      </c>
      <c r="Q163" s="130"/>
      <c r="R163" s="33"/>
      <c r="S163" s="51"/>
      <c r="T163" s="104" t="s">
        <v>0</v>
      </c>
      <c r="U163" s="127" t="s">
        <v>462</v>
      </c>
      <c r="V163" s="111" t="e">
        <f t="shared" si="39"/>
        <v>#VALUE!</v>
      </c>
      <c r="W163" s="27"/>
      <c r="X163" s="25"/>
      <c r="Y163" s="9" t="e">
        <f t="shared" si="34"/>
        <v>#VALUE!</v>
      </c>
      <c r="Z163" s="25"/>
      <c r="AA163" s="25"/>
    </row>
    <row r="164" spans="1:27" ht="73.5" customHeight="1">
      <c r="A164" s="65">
        <v>5</v>
      </c>
      <c r="B164" s="113" t="s">
        <v>389</v>
      </c>
      <c r="C164" s="71" t="s">
        <v>390</v>
      </c>
      <c r="D164" s="71" t="s">
        <v>391</v>
      </c>
      <c r="E164" s="65" t="s">
        <v>0</v>
      </c>
      <c r="F164" s="65" t="s">
        <v>0</v>
      </c>
      <c r="G164" s="63"/>
      <c r="H164" s="65" t="s">
        <v>0</v>
      </c>
      <c r="I164" s="63"/>
      <c r="J164" s="63"/>
      <c r="K164" s="65" t="s">
        <v>0</v>
      </c>
      <c r="L164" s="63"/>
      <c r="M164" s="63"/>
      <c r="N164" s="63"/>
      <c r="O164" s="29" t="s">
        <v>0</v>
      </c>
      <c r="P164" s="65" t="s">
        <v>0</v>
      </c>
      <c r="Q164" s="130"/>
      <c r="R164" s="73" t="s">
        <v>238</v>
      </c>
      <c r="S164" s="51" t="s">
        <v>414</v>
      </c>
      <c r="T164" s="104" t="s">
        <v>0</v>
      </c>
      <c r="U164" s="32"/>
      <c r="V164" s="111">
        <f t="shared" si="39"/>
        <v>0</v>
      </c>
      <c r="W164" s="27"/>
      <c r="X164" s="25"/>
      <c r="Y164" s="9" t="e">
        <f t="shared" si="34"/>
        <v>#VALUE!</v>
      </c>
      <c r="Z164" s="25"/>
      <c r="AA164" s="25"/>
    </row>
    <row r="165" spans="1:27" ht="37.5">
      <c r="A165" s="29" t="s">
        <v>282</v>
      </c>
      <c r="B165" s="30" t="s">
        <v>205</v>
      </c>
      <c r="C165" s="31">
        <v>7</v>
      </c>
      <c r="D165" s="32"/>
      <c r="E165" s="29">
        <f>COUNTA(E166:E172)</f>
        <v>7</v>
      </c>
      <c r="F165" s="29">
        <f t="shared" ref="F165:Q165" si="42">COUNTA(F166:F172)</f>
        <v>7</v>
      </c>
      <c r="G165" s="29">
        <f t="shared" si="42"/>
        <v>0</v>
      </c>
      <c r="H165" s="29">
        <f t="shared" si="42"/>
        <v>7</v>
      </c>
      <c r="I165" s="29">
        <f t="shared" si="42"/>
        <v>0</v>
      </c>
      <c r="J165" s="29">
        <f t="shared" si="42"/>
        <v>0</v>
      </c>
      <c r="K165" s="29">
        <f t="shared" si="42"/>
        <v>4</v>
      </c>
      <c r="L165" s="29">
        <f t="shared" si="42"/>
        <v>3</v>
      </c>
      <c r="M165" s="29">
        <f t="shared" si="42"/>
        <v>0</v>
      </c>
      <c r="N165" s="29">
        <f t="shared" si="42"/>
        <v>0</v>
      </c>
      <c r="O165" s="29">
        <f t="shared" si="42"/>
        <v>0</v>
      </c>
      <c r="P165" s="29">
        <f t="shared" si="42"/>
        <v>7</v>
      </c>
      <c r="Q165" s="29">
        <f t="shared" si="42"/>
        <v>0</v>
      </c>
      <c r="R165" s="33"/>
      <c r="S165" s="51"/>
      <c r="T165" s="51"/>
      <c r="U165" s="32"/>
      <c r="V165" s="111" t="e">
        <f t="shared" si="39"/>
        <v>#VALUE!</v>
      </c>
      <c r="W165" s="27"/>
      <c r="X165" s="25"/>
      <c r="Y165" s="9">
        <f t="shared" si="34"/>
        <v>0</v>
      </c>
      <c r="Z165" s="25"/>
      <c r="AA165" s="25"/>
    </row>
    <row r="166" spans="1:27" ht="142.5" customHeight="1">
      <c r="A166" s="65">
        <v>1</v>
      </c>
      <c r="B166" s="69" t="s">
        <v>468</v>
      </c>
      <c r="C166" s="70" t="s">
        <v>463</v>
      </c>
      <c r="D166" s="115" t="s">
        <v>239</v>
      </c>
      <c r="E166" s="65" t="s">
        <v>0</v>
      </c>
      <c r="F166" s="65" t="s">
        <v>0</v>
      </c>
      <c r="G166" s="63"/>
      <c r="H166" s="65" t="s">
        <v>0</v>
      </c>
      <c r="I166" s="63"/>
      <c r="J166" s="63"/>
      <c r="K166" s="65" t="s">
        <v>0</v>
      </c>
      <c r="L166" s="63"/>
      <c r="M166" s="63"/>
      <c r="N166" s="63"/>
      <c r="O166" s="63"/>
      <c r="P166" s="65" t="s">
        <v>0</v>
      </c>
      <c r="Q166" s="130"/>
      <c r="R166" s="127" t="s">
        <v>465</v>
      </c>
      <c r="S166" s="51"/>
      <c r="T166" s="104" t="s">
        <v>0</v>
      </c>
      <c r="U166" s="51" t="s">
        <v>452</v>
      </c>
      <c r="V166" s="111" t="e">
        <f t="shared" si="39"/>
        <v>#VALUE!</v>
      </c>
      <c r="W166" s="27"/>
      <c r="X166" s="25"/>
      <c r="Y166" s="9" t="e">
        <f t="shared" si="34"/>
        <v>#VALUE!</v>
      </c>
      <c r="Z166" s="25"/>
      <c r="AA166" s="25"/>
    </row>
    <row r="167" spans="1:27" ht="214.5" customHeight="1">
      <c r="A167" s="65">
        <v>2</v>
      </c>
      <c r="B167" s="112" t="s">
        <v>466</v>
      </c>
      <c r="C167" s="70" t="s">
        <v>463</v>
      </c>
      <c r="D167" s="115" t="s">
        <v>239</v>
      </c>
      <c r="E167" s="65" t="s">
        <v>0</v>
      </c>
      <c r="F167" s="65" t="s">
        <v>0</v>
      </c>
      <c r="G167" s="63"/>
      <c r="H167" s="65" t="s">
        <v>0</v>
      </c>
      <c r="I167" s="63"/>
      <c r="J167" s="63"/>
      <c r="K167" s="65" t="s">
        <v>0</v>
      </c>
      <c r="L167" s="63"/>
      <c r="M167" s="63"/>
      <c r="N167" s="63"/>
      <c r="O167" s="63"/>
      <c r="P167" s="65" t="s">
        <v>0</v>
      </c>
      <c r="Q167" s="130"/>
      <c r="R167" s="127" t="s">
        <v>467</v>
      </c>
      <c r="S167" s="51"/>
      <c r="T167" s="104" t="s">
        <v>0</v>
      </c>
      <c r="U167" s="127" t="s">
        <v>460</v>
      </c>
      <c r="V167" s="111" t="e">
        <f t="shared" si="39"/>
        <v>#VALUE!</v>
      </c>
      <c r="W167" s="27"/>
      <c r="X167" s="25"/>
      <c r="Y167" s="9" t="e">
        <f t="shared" si="34"/>
        <v>#VALUE!</v>
      </c>
      <c r="Z167" s="25"/>
      <c r="AA167" s="25"/>
    </row>
    <row r="168" spans="1:27" ht="75">
      <c r="A168" s="65">
        <v>3</v>
      </c>
      <c r="B168" s="69" t="s">
        <v>80</v>
      </c>
      <c r="C168" s="71" t="s">
        <v>192</v>
      </c>
      <c r="D168" s="115" t="s">
        <v>239</v>
      </c>
      <c r="E168" s="65" t="s">
        <v>0</v>
      </c>
      <c r="F168" s="65" t="s">
        <v>0</v>
      </c>
      <c r="G168" s="63"/>
      <c r="H168" s="65" t="s">
        <v>0</v>
      </c>
      <c r="I168" s="63"/>
      <c r="J168" s="63"/>
      <c r="K168" s="65"/>
      <c r="L168" s="63" t="s">
        <v>0</v>
      </c>
      <c r="M168" s="63"/>
      <c r="N168" s="63"/>
      <c r="O168" s="63"/>
      <c r="P168" s="65" t="s">
        <v>0</v>
      </c>
      <c r="Q168" s="130"/>
      <c r="R168" s="33"/>
      <c r="S168" s="51"/>
      <c r="T168" s="104" t="s">
        <v>0</v>
      </c>
      <c r="U168" s="127" t="s">
        <v>462</v>
      </c>
      <c r="V168" s="111" t="e">
        <f t="shared" si="39"/>
        <v>#VALUE!</v>
      </c>
      <c r="W168" s="27"/>
      <c r="X168" s="25"/>
      <c r="Y168" s="9" t="e">
        <f t="shared" si="34"/>
        <v>#VALUE!</v>
      </c>
      <c r="Z168" s="25"/>
      <c r="AA168" s="25"/>
    </row>
    <row r="169" spans="1:27" ht="56.25">
      <c r="A169" s="65">
        <v>4</v>
      </c>
      <c r="B169" s="69" t="s">
        <v>84</v>
      </c>
      <c r="C169" s="71" t="s">
        <v>192</v>
      </c>
      <c r="D169" s="115" t="s">
        <v>239</v>
      </c>
      <c r="E169" s="65" t="s">
        <v>0</v>
      </c>
      <c r="F169" s="65" t="s">
        <v>0</v>
      </c>
      <c r="G169" s="63"/>
      <c r="H169" s="65" t="s">
        <v>0</v>
      </c>
      <c r="I169" s="63"/>
      <c r="J169" s="63"/>
      <c r="K169" s="65" t="s">
        <v>0</v>
      </c>
      <c r="L169" s="63"/>
      <c r="M169" s="63"/>
      <c r="N169" s="63"/>
      <c r="O169" s="63"/>
      <c r="P169" s="65" t="s">
        <v>0</v>
      </c>
      <c r="Q169" s="130"/>
      <c r="R169" s="33"/>
      <c r="S169" s="51"/>
      <c r="T169" s="104" t="s">
        <v>0</v>
      </c>
      <c r="U169" s="127" t="s">
        <v>462</v>
      </c>
      <c r="V169" s="111" t="e">
        <f t="shared" si="39"/>
        <v>#VALUE!</v>
      </c>
      <c r="W169" s="27"/>
      <c r="X169" s="25"/>
      <c r="Y169" s="9" t="e">
        <f t="shared" si="34"/>
        <v>#VALUE!</v>
      </c>
      <c r="Z169" s="25"/>
      <c r="AA169" s="25"/>
    </row>
    <row r="170" spans="1:27" ht="56.25">
      <c r="A170" s="65">
        <v>5</v>
      </c>
      <c r="B170" s="69" t="s">
        <v>82</v>
      </c>
      <c r="C170" s="71" t="s">
        <v>192</v>
      </c>
      <c r="D170" s="115" t="s">
        <v>239</v>
      </c>
      <c r="E170" s="65" t="s">
        <v>0</v>
      </c>
      <c r="F170" s="65" t="s">
        <v>0</v>
      </c>
      <c r="G170" s="63"/>
      <c r="H170" s="65" t="s">
        <v>0</v>
      </c>
      <c r="I170" s="63"/>
      <c r="J170" s="63"/>
      <c r="K170" s="65"/>
      <c r="L170" s="63" t="s">
        <v>0</v>
      </c>
      <c r="M170" s="63"/>
      <c r="N170" s="63"/>
      <c r="O170" s="63"/>
      <c r="P170" s="65" t="s">
        <v>0</v>
      </c>
      <c r="Q170" s="130"/>
      <c r="R170" s="33"/>
      <c r="S170" s="51"/>
      <c r="T170" s="104" t="s">
        <v>0</v>
      </c>
      <c r="U170" s="127" t="s">
        <v>462</v>
      </c>
      <c r="V170" s="111" t="e">
        <f t="shared" si="39"/>
        <v>#VALUE!</v>
      </c>
      <c r="W170" s="27"/>
      <c r="X170" s="25"/>
      <c r="Y170" s="9" t="e">
        <f t="shared" si="34"/>
        <v>#VALUE!</v>
      </c>
      <c r="Z170" s="25"/>
      <c r="AA170" s="25"/>
    </row>
    <row r="171" spans="1:27" ht="83.25" customHeight="1">
      <c r="A171" s="65">
        <v>6</v>
      </c>
      <c r="B171" s="69" t="s">
        <v>83</v>
      </c>
      <c r="C171" s="71" t="s">
        <v>192</v>
      </c>
      <c r="D171" s="115" t="s">
        <v>239</v>
      </c>
      <c r="E171" s="65" t="s">
        <v>0</v>
      </c>
      <c r="F171" s="65" t="s">
        <v>0</v>
      </c>
      <c r="G171" s="63"/>
      <c r="H171" s="65" t="s">
        <v>0</v>
      </c>
      <c r="I171" s="63"/>
      <c r="J171" s="63"/>
      <c r="K171" s="65"/>
      <c r="L171" s="63" t="s">
        <v>0</v>
      </c>
      <c r="M171" s="63"/>
      <c r="N171" s="63"/>
      <c r="O171" s="63"/>
      <c r="P171" s="65" t="s">
        <v>0</v>
      </c>
      <c r="Q171" s="130"/>
      <c r="R171" s="33"/>
      <c r="S171" s="51"/>
      <c r="T171" s="104" t="s">
        <v>0</v>
      </c>
      <c r="U171" s="127" t="s">
        <v>462</v>
      </c>
      <c r="V171" s="111" t="e">
        <f t="shared" si="39"/>
        <v>#VALUE!</v>
      </c>
      <c r="W171" s="27"/>
      <c r="X171" s="25"/>
      <c r="Y171" s="9" t="e">
        <f t="shared" si="34"/>
        <v>#VALUE!</v>
      </c>
      <c r="Z171" s="25"/>
      <c r="AA171" s="25"/>
    </row>
    <row r="172" spans="1:27" ht="93.75">
      <c r="A172" s="65">
        <v>7</v>
      </c>
      <c r="B172" s="69" t="s">
        <v>464</v>
      </c>
      <c r="C172" s="70" t="s">
        <v>463</v>
      </c>
      <c r="D172" s="115" t="s">
        <v>239</v>
      </c>
      <c r="E172" s="65" t="s">
        <v>0</v>
      </c>
      <c r="F172" s="65" t="s">
        <v>0</v>
      </c>
      <c r="G172" s="63"/>
      <c r="H172" s="65" t="s">
        <v>0</v>
      </c>
      <c r="I172" s="63"/>
      <c r="J172" s="63"/>
      <c r="K172" s="65" t="s">
        <v>0</v>
      </c>
      <c r="L172" s="63"/>
      <c r="M172" s="63"/>
      <c r="N172" s="63"/>
      <c r="O172" s="63"/>
      <c r="P172" s="65" t="s">
        <v>0</v>
      </c>
      <c r="Q172" s="130"/>
      <c r="R172" s="127" t="s">
        <v>465</v>
      </c>
      <c r="S172" s="51"/>
      <c r="T172" s="104" t="s">
        <v>0</v>
      </c>
      <c r="U172" s="32"/>
      <c r="V172" s="111">
        <f t="shared" si="39"/>
        <v>0</v>
      </c>
      <c r="W172" s="27"/>
      <c r="X172" s="25"/>
      <c r="Y172" s="9" t="e">
        <f t="shared" si="34"/>
        <v>#VALUE!</v>
      </c>
      <c r="Z172" s="25"/>
      <c r="AA172" s="25"/>
    </row>
    <row r="173" spans="1:27" ht="18.75">
      <c r="A173" s="29" t="s">
        <v>283</v>
      </c>
      <c r="B173" s="30" t="s">
        <v>206</v>
      </c>
      <c r="C173" s="31">
        <v>11</v>
      </c>
      <c r="D173" s="32"/>
      <c r="E173" s="29">
        <f t="shared" ref="E173:Q173" si="43">COUNTA(E174:E183)</f>
        <v>10</v>
      </c>
      <c r="F173" s="29">
        <f t="shared" si="43"/>
        <v>8</v>
      </c>
      <c r="G173" s="29">
        <f t="shared" si="43"/>
        <v>2</v>
      </c>
      <c r="H173" s="29">
        <f t="shared" si="43"/>
        <v>10</v>
      </c>
      <c r="I173" s="29">
        <f t="shared" si="43"/>
        <v>0</v>
      </c>
      <c r="J173" s="29">
        <f t="shared" si="43"/>
        <v>0</v>
      </c>
      <c r="K173" s="29">
        <f t="shared" si="43"/>
        <v>10</v>
      </c>
      <c r="L173" s="29">
        <f t="shared" si="43"/>
        <v>0</v>
      </c>
      <c r="M173" s="29">
        <f t="shared" si="43"/>
        <v>0</v>
      </c>
      <c r="N173" s="29">
        <f t="shared" si="43"/>
        <v>0</v>
      </c>
      <c r="O173" s="29">
        <f t="shared" si="43"/>
        <v>0</v>
      </c>
      <c r="P173" s="29">
        <f t="shared" si="43"/>
        <v>10</v>
      </c>
      <c r="Q173" s="29">
        <f t="shared" si="43"/>
        <v>0</v>
      </c>
      <c r="R173" s="33"/>
      <c r="S173" s="51"/>
      <c r="T173" s="51"/>
      <c r="U173" s="32"/>
      <c r="V173" s="111" t="e">
        <f t="shared" si="39"/>
        <v>#VALUE!</v>
      </c>
      <c r="W173" s="27"/>
      <c r="X173" s="25"/>
      <c r="Y173" s="9">
        <f t="shared" si="34"/>
        <v>0</v>
      </c>
      <c r="Z173" s="25"/>
      <c r="AA173" s="25"/>
    </row>
    <row r="174" spans="1:27" ht="171.75" customHeight="1">
      <c r="A174" s="65">
        <v>1</v>
      </c>
      <c r="B174" s="69" t="s">
        <v>74</v>
      </c>
      <c r="C174" s="71" t="s">
        <v>192</v>
      </c>
      <c r="D174" s="115" t="s">
        <v>239</v>
      </c>
      <c r="E174" s="65" t="s">
        <v>0</v>
      </c>
      <c r="F174" s="65" t="s">
        <v>0</v>
      </c>
      <c r="G174" s="63"/>
      <c r="H174" s="65" t="s">
        <v>0</v>
      </c>
      <c r="I174" s="63"/>
      <c r="J174" s="63"/>
      <c r="K174" s="65" t="s">
        <v>0</v>
      </c>
      <c r="L174" s="63"/>
      <c r="M174" s="63"/>
      <c r="N174" s="63"/>
      <c r="O174" s="63"/>
      <c r="P174" s="65" t="s">
        <v>0</v>
      </c>
      <c r="Q174" s="130"/>
      <c r="R174" s="33"/>
      <c r="S174" s="51"/>
      <c r="T174" s="104" t="s">
        <v>0</v>
      </c>
      <c r="U174" s="127" t="s">
        <v>462</v>
      </c>
      <c r="V174" s="111" t="e">
        <f t="shared" si="39"/>
        <v>#VALUE!</v>
      </c>
      <c r="W174" s="27"/>
      <c r="X174" s="25"/>
      <c r="Y174" s="9" t="e">
        <f t="shared" si="34"/>
        <v>#VALUE!</v>
      </c>
      <c r="Z174" s="25"/>
      <c r="AA174" s="25"/>
    </row>
    <row r="175" spans="1:27" ht="56.25">
      <c r="A175" s="65">
        <v>2</v>
      </c>
      <c r="B175" s="69" t="s">
        <v>66</v>
      </c>
      <c r="C175" s="71" t="s">
        <v>192</v>
      </c>
      <c r="D175" s="115" t="s">
        <v>239</v>
      </c>
      <c r="E175" s="65" t="s">
        <v>0</v>
      </c>
      <c r="F175" s="65" t="s">
        <v>0</v>
      </c>
      <c r="G175" s="63"/>
      <c r="H175" s="65" t="s">
        <v>0</v>
      </c>
      <c r="I175" s="63"/>
      <c r="J175" s="63"/>
      <c r="K175" s="65" t="s">
        <v>0</v>
      </c>
      <c r="L175" s="63"/>
      <c r="M175" s="63"/>
      <c r="N175" s="63"/>
      <c r="O175" s="63"/>
      <c r="P175" s="65" t="s">
        <v>0</v>
      </c>
      <c r="Q175" s="130"/>
      <c r="R175" s="33"/>
      <c r="S175" s="51"/>
      <c r="T175" s="104" t="s">
        <v>0</v>
      </c>
      <c r="U175" s="127" t="s">
        <v>453</v>
      </c>
      <c r="V175" s="111" t="e">
        <f t="shared" si="39"/>
        <v>#VALUE!</v>
      </c>
      <c r="W175" s="27"/>
      <c r="X175" s="25"/>
      <c r="Y175" s="9" t="e">
        <f t="shared" si="34"/>
        <v>#VALUE!</v>
      </c>
      <c r="Z175" s="25"/>
      <c r="AA175" s="25"/>
    </row>
    <row r="176" spans="1:27" ht="56.25">
      <c r="A176" s="65">
        <v>3</v>
      </c>
      <c r="B176" s="69" t="s">
        <v>65</v>
      </c>
      <c r="C176" s="71" t="s">
        <v>192</v>
      </c>
      <c r="D176" s="115" t="s">
        <v>239</v>
      </c>
      <c r="E176" s="65" t="s">
        <v>0</v>
      </c>
      <c r="F176" s="65" t="s">
        <v>0</v>
      </c>
      <c r="G176" s="63"/>
      <c r="H176" s="65" t="s">
        <v>0</v>
      </c>
      <c r="I176" s="63"/>
      <c r="J176" s="63"/>
      <c r="K176" s="65" t="s">
        <v>0</v>
      </c>
      <c r="L176" s="63"/>
      <c r="M176" s="63"/>
      <c r="N176" s="63"/>
      <c r="O176" s="63"/>
      <c r="P176" s="65" t="s">
        <v>0</v>
      </c>
      <c r="Q176" s="130"/>
      <c r="R176" s="33"/>
      <c r="S176" s="51"/>
      <c r="T176" s="104" t="s">
        <v>0</v>
      </c>
      <c r="U176" s="51" t="s">
        <v>350</v>
      </c>
      <c r="V176" s="111" t="e">
        <f t="shared" si="39"/>
        <v>#VALUE!</v>
      </c>
      <c r="W176" s="27"/>
      <c r="X176" s="25"/>
      <c r="Y176" s="9" t="e">
        <f t="shared" si="34"/>
        <v>#VALUE!</v>
      </c>
      <c r="Z176" s="25"/>
      <c r="AA176" s="25"/>
    </row>
    <row r="177" spans="1:27" ht="56.25">
      <c r="A177" s="65">
        <v>4</v>
      </c>
      <c r="B177" s="69" t="s">
        <v>71</v>
      </c>
      <c r="C177" s="71" t="s">
        <v>192</v>
      </c>
      <c r="D177" s="115" t="s">
        <v>239</v>
      </c>
      <c r="E177" s="65" t="s">
        <v>0</v>
      </c>
      <c r="F177" s="65" t="s">
        <v>0</v>
      </c>
      <c r="G177" s="63"/>
      <c r="H177" s="65" t="s">
        <v>0</v>
      </c>
      <c r="I177" s="63"/>
      <c r="J177" s="63"/>
      <c r="K177" s="65" t="s">
        <v>0</v>
      </c>
      <c r="L177" s="63"/>
      <c r="M177" s="63"/>
      <c r="N177" s="63"/>
      <c r="O177" s="63"/>
      <c r="P177" s="65" t="s">
        <v>0</v>
      </c>
      <c r="Q177" s="130"/>
      <c r="R177" s="33"/>
      <c r="S177" s="51"/>
      <c r="T177" s="104" t="s">
        <v>0</v>
      </c>
      <c r="U177" s="51" t="s">
        <v>452</v>
      </c>
      <c r="V177" s="111" t="e">
        <f t="shared" si="39"/>
        <v>#VALUE!</v>
      </c>
      <c r="W177" s="27"/>
      <c r="X177" s="25"/>
      <c r="Y177" s="9" t="e">
        <f t="shared" si="34"/>
        <v>#VALUE!</v>
      </c>
      <c r="Z177" s="25"/>
      <c r="AA177" s="25"/>
    </row>
    <row r="178" spans="1:27" ht="56.25">
      <c r="A178" s="65">
        <v>5</v>
      </c>
      <c r="B178" s="69" t="s">
        <v>70</v>
      </c>
      <c r="C178" s="71" t="s">
        <v>192</v>
      </c>
      <c r="D178" s="115" t="s">
        <v>239</v>
      </c>
      <c r="E178" s="65" t="s">
        <v>0</v>
      </c>
      <c r="F178" s="65" t="s">
        <v>0</v>
      </c>
      <c r="G178" s="63"/>
      <c r="H178" s="65" t="s">
        <v>0</v>
      </c>
      <c r="I178" s="63"/>
      <c r="J178" s="63"/>
      <c r="K178" s="65" t="s">
        <v>0</v>
      </c>
      <c r="L178" s="63"/>
      <c r="M178" s="63"/>
      <c r="N178" s="63"/>
      <c r="O178" s="63"/>
      <c r="P178" s="65" t="s">
        <v>0</v>
      </c>
      <c r="Q178" s="130"/>
      <c r="R178" s="33"/>
      <c r="S178" s="51"/>
      <c r="T178" s="104" t="s">
        <v>0</v>
      </c>
      <c r="U178" s="51" t="s">
        <v>444</v>
      </c>
      <c r="V178" s="111" t="e">
        <f t="shared" si="39"/>
        <v>#VALUE!</v>
      </c>
      <c r="W178" s="27"/>
      <c r="X178" s="25"/>
      <c r="Y178" s="9" t="e">
        <f t="shared" si="34"/>
        <v>#VALUE!</v>
      </c>
      <c r="Z178" s="25"/>
      <c r="AA178" s="25"/>
    </row>
    <row r="179" spans="1:27" ht="56.25">
      <c r="A179" s="65">
        <v>6</v>
      </c>
      <c r="B179" s="69" t="s">
        <v>69</v>
      </c>
      <c r="C179" s="71" t="s">
        <v>192</v>
      </c>
      <c r="D179" s="115" t="s">
        <v>239</v>
      </c>
      <c r="E179" s="65" t="s">
        <v>0</v>
      </c>
      <c r="F179" s="65" t="s">
        <v>0</v>
      </c>
      <c r="G179" s="63"/>
      <c r="H179" s="65" t="s">
        <v>0</v>
      </c>
      <c r="I179" s="63"/>
      <c r="J179" s="63"/>
      <c r="K179" s="65" t="s">
        <v>0</v>
      </c>
      <c r="L179" s="63"/>
      <c r="M179" s="63"/>
      <c r="N179" s="63"/>
      <c r="O179" s="63"/>
      <c r="P179" s="65" t="s">
        <v>0</v>
      </c>
      <c r="Q179" s="130"/>
      <c r="R179" s="33"/>
      <c r="S179" s="51"/>
      <c r="T179" s="104" t="s">
        <v>0</v>
      </c>
      <c r="U179" s="51" t="s">
        <v>350</v>
      </c>
      <c r="V179" s="111" t="e">
        <f t="shared" si="39"/>
        <v>#VALUE!</v>
      </c>
      <c r="W179" s="27"/>
      <c r="X179" s="25"/>
      <c r="Y179" s="9" t="e">
        <f t="shared" si="34"/>
        <v>#VALUE!</v>
      </c>
      <c r="Z179" s="25"/>
      <c r="AA179" s="25"/>
    </row>
    <row r="180" spans="1:27" ht="56.25">
      <c r="A180" s="65">
        <v>7</v>
      </c>
      <c r="B180" s="69" t="s">
        <v>89</v>
      </c>
      <c r="C180" s="71" t="s">
        <v>192</v>
      </c>
      <c r="D180" s="115" t="s">
        <v>239</v>
      </c>
      <c r="E180" s="65" t="s">
        <v>0</v>
      </c>
      <c r="F180" s="65" t="s">
        <v>0</v>
      </c>
      <c r="G180" s="63"/>
      <c r="H180" s="65" t="s">
        <v>0</v>
      </c>
      <c r="I180" s="63"/>
      <c r="J180" s="63"/>
      <c r="K180" s="65" t="s">
        <v>0</v>
      </c>
      <c r="L180" s="63"/>
      <c r="M180" s="63"/>
      <c r="N180" s="63"/>
      <c r="O180" s="63"/>
      <c r="P180" s="65" t="s">
        <v>0</v>
      </c>
      <c r="Q180" s="130"/>
      <c r="R180" s="33"/>
      <c r="S180" s="51"/>
      <c r="T180" s="104" t="s">
        <v>0</v>
      </c>
      <c r="U180" s="127" t="s">
        <v>462</v>
      </c>
      <c r="V180" s="111" t="e">
        <f t="shared" si="39"/>
        <v>#VALUE!</v>
      </c>
      <c r="W180" s="27"/>
      <c r="X180" s="25"/>
      <c r="Y180" s="9" t="e">
        <f t="shared" si="34"/>
        <v>#VALUE!</v>
      </c>
      <c r="Z180" s="25"/>
      <c r="AA180" s="25"/>
    </row>
    <row r="181" spans="1:27" ht="56.25">
      <c r="A181" s="65">
        <v>8</v>
      </c>
      <c r="B181" s="69" t="s">
        <v>88</v>
      </c>
      <c r="C181" s="71" t="s">
        <v>192</v>
      </c>
      <c r="D181" s="115" t="s">
        <v>239</v>
      </c>
      <c r="E181" s="65" t="s">
        <v>0</v>
      </c>
      <c r="F181" s="65" t="s">
        <v>0</v>
      </c>
      <c r="G181" s="63"/>
      <c r="H181" s="65" t="s">
        <v>0</v>
      </c>
      <c r="I181" s="63"/>
      <c r="J181" s="63"/>
      <c r="K181" s="65" t="s">
        <v>0</v>
      </c>
      <c r="L181" s="63"/>
      <c r="M181" s="63"/>
      <c r="N181" s="63"/>
      <c r="O181" s="63"/>
      <c r="P181" s="65" t="s">
        <v>0</v>
      </c>
      <c r="Q181" s="130"/>
      <c r="R181" s="33"/>
      <c r="S181" s="51"/>
      <c r="T181" s="104" t="s">
        <v>0</v>
      </c>
      <c r="U181" s="127" t="s">
        <v>462</v>
      </c>
      <c r="V181" s="111" t="e">
        <f>+#REF!-#REF!-#REF!</f>
        <v>#REF!</v>
      </c>
      <c r="W181" s="27"/>
      <c r="X181" s="25"/>
      <c r="Y181" s="9" t="e">
        <f t="shared" si="34"/>
        <v>#VALUE!</v>
      </c>
      <c r="Z181" s="25"/>
      <c r="AA181" s="25"/>
    </row>
    <row r="182" spans="1:27" ht="93.75">
      <c r="A182" s="65">
        <v>10</v>
      </c>
      <c r="B182" s="112" t="s">
        <v>249</v>
      </c>
      <c r="C182" s="71" t="s">
        <v>251</v>
      </c>
      <c r="D182" s="115" t="s">
        <v>442</v>
      </c>
      <c r="E182" s="65" t="s">
        <v>0</v>
      </c>
      <c r="F182" s="65"/>
      <c r="G182" s="65" t="s">
        <v>0</v>
      </c>
      <c r="H182" s="65" t="s">
        <v>0</v>
      </c>
      <c r="I182" s="63"/>
      <c r="J182" s="63"/>
      <c r="K182" s="65" t="s">
        <v>0</v>
      </c>
      <c r="L182" s="63"/>
      <c r="M182" s="63"/>
      <c r="N182" s="63"/>
      <c r="O182" s="63"/>
      <c r="P182" s="65" t="s">
        <v>0</v>
      </c>
      <c r="Q182" s="130"/>
      <c r="R182" s="72" t="s">
        <v>252</v>
      </c>
      <c r="S182" s="51"/>
      <c r="T182" s="104" t="s">
        <v>0</v>
      </c>
      <c r="U182" s="127" t="s">
        <v>462</v>
      </c>
      <c r="V182" s="111" t="e">
        <f t="shared" si="39"/>
        <v>#VALUE!</v>
      </c>
      <c r="W182" s="27"/>
      <c r="X182" s="25"/>
      <c r="Y182" s="9" t="e">
        <f t="shared" si="34"/>
        <v>#VALUE!</v>
      </c>
      <c r="Z182" s="25"/>
      <c r="AA182" s="25"/>
    </row>
    <row r="183" spans="1:27" ht="150">
      <c r="A183" s="65">
        <v>11</v>
      </c>
      <c r="B183" s="112" t="s">
        <v>250</v>
      </c>
      <c r="C183" s="71" t="s">
        <v>251</v>
      </c>
      <c r="D183" s="115" t="s">
        <v>442</v>
      </c>
      <c r="E183" s="65" t="s">
        <v>0</v>
      </c>
      <c r="F183" s="65"/>
      <c r="G183" s="65" t="s">
        <v>0</v>
      </c>
      <c r="H183" s="65" t="s">
        <v>0</v>
      </c>
      <c r="I183" s="63"/>
      <c r="J183" s="63"/>
      <c r="K183" s="65" t="s">
        <v>0</v>
      </c>
      <c r="L183" s="63"/>
      <c r="M183" s="63"/>
      <c r="N183" s="63"/>
      <c r="O183" s="63"/>
      <c r="P183" s="65" t="s">
        <v>0</v>
      </c>
      <c r="Q183" s="130"/>
      <c r="R183" s="72" t="s">
        <v>252</v>
      </c>
      <c r="S183" s="51"/>
      <c r="T183" s="104" t="s">
        <v>0</v>
      </c>
      <c r="U183" s="127" t="s">
        <v>462</v>
      </c>
      <c r="V183" s="111" t="e">
        <f>+#REF!-#REF!-#REF!</f>
        <v>#REF!</v>
      </c>
      <c r="W183" s="27"/>
      <c r="X183" s="25"/>
      <c r="Y183" s="9" t="e">
        <f t="shared" si="34"/>
        <v>#VALUE!</v>
      </c>
      <c r="Z183" s="25"/>
      <c r="AA183" s="25"/>
    </row>
    <row r="184" spans="1:27" s="91" customFormat="1" ht="18.75">
      <c r="A184" s="29" t="s">
        <v>141</v>
      </c>
      <c r="B184" s="30" t="s">
        <v>246</v>
      </c>
      <c r="C184" s="71"/>
      <c r="D184" s="38"/>
      <c r="E184" s="29">
        <f t="shared" ref="E184:Q184" si="44">COUNTA(E185:E224)</f>
        <v>40</v>
      </c>
      <c r="F184" s="29">
        <f t="shared" si="44"/>
        <v>40</v>
      </c>
      <c r="G184" s="29">
        <f t="shared" si="44"/>
        <v>0</v>
      </c>
      <c r="H184" s="29">
        <f t="shared" si="44"/>
        <v>40</v>
      </c>
      <c r="I184" s="29">
        <f t="shared" si="44"/>
        <v>0</v>
      </c>
      <c r="J184" s="29">
        <f t="shared" si="44"/>
        <v>1</v>
      </c>
      <c r="K184" s="29">
        <f t="shared" si="44"/>
        <v>27</v>
      </c>
      <c r="L184" s="29">
        <f t="shared" si="44"/>
        <v>12</v>
      </c>
      <c r="M184" s="29">
        <f t="shared" si="44"/>
        <v>0</v>
      </c>
      <c r="N184" s="29">
        <f t="shared" si="44"/>
        <v>32</v>
      </c>
      <c r="O184" s="29">
        <f t="shared" si="44"/>
        <v>18</v>
      </c>
      <c r="P184" s="29">
        <f t="shared" si="44"/>
        <v>40</v>
      </c>
      <c r="Q184" s="29">
        <f t="shared" si="44"/>
        <v>0</v>
      </c>
      <c r="R184" s="33"/>
      <c r="S184" s="51"/>
      <c r="T184" s="51"/>
      <c r="U184" s="32"/>
      <c r="V184" s="111" t="e">
        <f t="shared" ref="V184:V212" si="45">+E185-F185-G185</f>
        <v>#VALUE!</v>
      </c>
      <c r="W184" s="27"/>
      <c r="X184" s="93"/>
      <c r="Y184" s="9">
        <f t="shared" si="34"/>
        <v>0</v>
      </c>
      <c r="Z184" s="93"/>
      <c r="AA184" s="93"/>
    </row>
    <row r="185" spans="1:27" ht="56.25">
      <c r="A185" s="65">
        <v>1</v>
      </c>
      <c r="B185" s="69" t="s">
        <v>91</v>
      </c>
      <c r="C185" s="71" t="s">
        <v>29</v>
      </c>
      <c r="D185" s="71" t="s">
        <v>184</v>
      </c>
      <c r="E185" s="104" t="s">
        <v>0</v>
      </c>
      <c r="F185" s="104" t="s">
        <v>0</v>
      </c>
      <c r="G185" s="66"/>
      <c r="H185" s="104" t="s">
        <v>0</v>
      </c>
      <c r="I185" s="66"/>
      <c r="J185" s="65"/>
      <c r="K185" s="65"/>
      <c r="L185" s="65" t="s">
        <v>0</v>
      </c>
      <c r="M185" s="33"/>
      <c r="N185" s="65" t="s">
        <v>0</v>
      </c>
      <c r="O185" s="65" t="s">
        <v>0</v>
      </c>
      <c r="P185" s="65" t="s">
        <v>0</v>
      </c>
      <c r="Q185" s="124"/>
      <c r="R185" s="51" t="s">
        <v>171</v>
      </c>
      <c r="S185" s="51" t="s">
        <v>437</v>
      </c>
      <c r="T185" s="104" t="s">
        <v>0</v>
      </c>
      <c r="U185" s="51" t="s">
        <v>432</v>
      </c>
      <c r="V185" s="111" t="e">
        <f t="shared" si="45"/>
        <v>#VALUE!</v>
      </c>
      <c r="W185" s="27"/>
      <c r="X185" s="24"/>
      <c r="Y185" s="9" t="e">
        <f t="shared" si="34"/>
        <v>#VALUE!</v>
      </c>
      <c r="Z185" s="24"/>
      <c r="AA185" s="24"/>
    </row>
    <row r="186" spans="1:27" ht="56.25">
      <c r="A186" s="65">
        <v>2</v>
      </c>
      <c r="B186" s="69" t="s">
        <v>92</v>
      </c>
      <c r="C186" s="71" t="s">
        <v>29</v>
      </c>
      <c r="D186" s="71" t="s">
        <v>184</v>
      </c>
      <c r="E186" s="104" t="s">
        <v>0</v>
      </c>
      <c r="F186" s="104" t="s">
        <v>0</v>
      </c>
      <c r="G186" s="66"/>
      <c r="H186" s="104" t="s">
        <v>0</v>
      </c>
      <c r="I186" s="66"/>
      <c r="J186" s="65"/>
      <c r="K186" s="65"/>
      <c r="L186" s="65" t="s">
        <v>0</v>
      </c>
      <c r="M186" s="33"/>
      <c r="N186" s="66"/>
      <c r="O186" s="66"/>
      <c r="P186" s="65" t="s">
        <v>0</v>
      </c>
      <c r="Q186" s="124"/>
      <c r="R186" s="32"/>
      <c r="S186" s="51"/>
      <c r="T186" s="104" t="s">
        <v>0</v>
      </c>
      <c r="U186" s="51" t="s">
        <v>432</v>
      </c>
      <c r="V186" s="111" t="e">
        <f t="shared" si="45"/>
        <v>#VALUE!</v>
      </c>
      <c r="W186" s="27"/>
      <c r="X186" s="24"/>
      <c r="Y186" s="9" t="e">
        <f t="shared" si="34"/>
        <v>#VALUE!</v>
      </c>
      <c r="Z186" s="24"/>
      <c r="AA186" s="24"/>
    </row>
    <row r="187" spans="1:27" ht="56.25">
      <c r="A187" s="65">
        <v>3</v>
      </c>
      <c r="B187" s="69" t="s">
        <v>93</v>
      </c>
      <c r="C187" s="71" t="s">
        <v>29</v>
      </c>
      <c r="D187" s="71" t="s">
        <v>184</v>
      </c>
      <c r="E187" s="104" t="s">
        <v>0</v>
      </c>
      <c r="F187" s="104" t="s">
        <v>0</v>
      </c>
      <c r="G187" s="66"/>
      <c r="H187" s="104" t="s">
        <v>0</v>
      </c>
      <c r="I187" s="66"/>
      <c r="J187" s="65"/>
      <c r="K187" s="65"/>
      <c r="L187" s="65" t="s">
        <v>0</v>
      </c>
      <c r="M187" s="33"/>
      <c r="N187" s="66"/>
      <c r="O187" s="66"/>
      <c r="P187" s="65" t="s">
        <v>0</v>
      </c>
      <c r="Q187" s="124"/>
      <c r="R187" s="32"/>
      <c r="S187" s="51"/>
      <c r="T187" s="104" t="s">
        <v>0</v>
      </c>
      <c r="U187" s="51" t="s">
        <v>432</v>
      </c>
      <c r="V187" s="111" t="e">
        <f t="shared" si="45"/>
        <v>#VALUE!</v>
      </c>
      <c r="W187" s="27"/>
      <c r="X187" s="24"/>
      <c r="Y187" s="9" t="e">
        <f t="shared" ref="Y187:Y225" si="46">+E187-P187-Q187</f>
        <v>#VALUE!</v>
      </c>
      <c r="Z187" s="24"/>
      <c r="AA187" s="24"/>
    </row>
    <row r="188" spans="1:27" ht="93.75">
      <c r="A188" s="65">
        <v>4</v>
      </c>
      <c r="B188" s="69" t="s">
        <v>94</v>
      </c>
      <c r="C188" s="71" t="s">
        <v>257</v>
      </c>
      <c r="D188" s="71" t="s">
        <v>332</v>
      </c>
      <c r="E188" s="104" t="s">
        <v>0</v>
      </c>
      <c r="F188" s="104" t="s">
        <v>0</v>
      </c>
      <c r="G188" s="66"/>
      <c r="H188" s="104" t="s">
        <v>0</v>
      </c>
      <c r="I188" s="66"/>
      <c r="J188" s="65"/>
      <c r="K188" s="65"/>
      <c r="L188" s="65" t="s">
        <v>0</v>
      </c>
      <c r="M188" s="33"/>
      <c r="N188" s="66"/>
      <c r="O188" s="67" t="s">
        <v>0</v>
      </c>
      <c r="P188" s="65" t="s">
        <v>0</v>
      </c>
      <c r="Q188" s="124"/>
      <c r="R188" s="51" t="s">
        <v>258</v>
      </c>
      <c r="S188" s="51" t="s">
        <v>266</v>
      </c>
      <c r="T188" s="104" t="s">
        <v>0</v>
      </c>
      <c r="U188" s="51" t="s">
        <v>432</v>
      </c>
      <c r="V188" s="111" t="e">
        <f t="shared" si="45"/>
        <v>#VALUE!</v>
      </c>
      <c r="W188" s="27"/>
      <c r="X188" s="24"/>
      <c r="Y188" s="9" t="e">
        <f t="shared" si="46"/>
        <v>#VALUE!</v>
      </c>
      <c r="Z188" s="24"/>
      <c r="AA188" s="24"/>
    </row>
    <row r="189" spans="1:27" ht="93.75">
      <c r="A189" s="65">
        <v>5</v>
      </c>
      <c r="B189" s="69" t="s">
        <v>95</v>
      </c>
      <c r="C189" s="71" t="s">
        <v>29</v>
      </c>
      <c r="D189" s="71" t="s">
        <v>184</v>
      </c>
      <c r="E189" s="104" t="s">
        <v>0</v>
      </c>
      <c r="F189" s="104" t="s">
        <v>0</v>
      </c>
      <c r="G189" s="66"/>
      <c r="H189" s="104" t="s">
        <v>0</v>
      </c>
      <c r="I189" s="66"/>
      <c r="J189" s="65"/>
      <c r="K189" s="65" t="s">
        <v>0</v>
      </c>
      <c r="L189" s="66"/>
      <c r="M189" s="33"/>
      <c r="N189" s="65" t="s">
        <v>0</v>
      </c>
      <c r="O189" s="66"/>
      <c r="P189" s="65" t="s">
        <v>0</v>
      </c>
      <c r="Q189" s="124"/>
      <c r="R189" s="51" t="s">
        <v>336</v>
      </c>
      <c r="S189" s="51"/>
      <c r="T189" s="51"/>
      <c r="U189" s="51" t="s">
        <v>348</v>
      </c>
      <c r="V189" s="111" t="e">
        <f t="shared" si="45"/>
        <v>#VALUE!</v>
      </c>
      <c r="W189" s="27"/>
      <c r="X189" s="24"/>
      <c r="Y189" s="9" t="e">
        <f t="shared" si="46"/>
        <v>#VALUE!</v>
      </c>
      <c r="Z189" s="24"/>
      <c r="AA189" s="24"/>
    </row>
    <row r="190" spans="1:27" ht="112.5">
      <c r="A190" s="65">
        <v>6</v>
      </c>
      <c r="B190" s="69" t="s">
        <v>96</v>
      </c>
      <c r="C190" s="71" t="s">
        <v>29</v>
      </c>
      <c r="D190" s="71" t="s">
        <v>184</v>
      </c>
      <c r="E190" s="104" t="s">
        <v>0</v>
      </c>
      <c r="F190" s="104" t="s">
        <v>0</v>
      </c>
      <c r="G190" s="66"/>
      <c r="H190" s="104" t="s">
        <v>0</v>
      </c>
      <c r="I190" s="66"/>
      <c r="J190" s="65"/>
      <c r="K190" s="65"/>
      <c r="L190" s="65" t="s">
        <v>0</v>
      </c>
      <c r="M190" s="33"/>
      <c r="N190" s="66"/>
      <c r="O190" s="67" t="s">
        <v>0</v>
      </c>
      <c r="P190" s="65" t="s">
        <v>0</v>
      </c>
      <c r="Q190" s="124"/>
      <c r="R190" s="51" t="s">
        <v>335</v>
      </c>
      <c r="S190" s="51" t="s">
        <v>334</v>
      </c>
      <c r="T190" s="104" t="s">
        <v>0</v>
      </c>
      <c r="U190" s="51" t="s">
        <v>348</v>
      </c>
      <c r="V190" s="111" t="e">
        <f t="shared" si="45"/>
        <v>#VALUE!</v>
      </c>
      <c r="W190" s="27"/>
      <c r="X190" s="24"/>
      <c r="Y190" s="9" t="e">
        <f t="shared" si="46"/>
        <v>#VALUE!</v>
      </c>
      <c r="Z190" s="24"/>
      <c r="AA190" s="24"/>
    </row>
    <row r="191" spans="1:27" ht="75" customHeight="1">
      <c r="A191" s="65">
        <v>7</v>
      </c>
      <c r="B191" s="69" t="s">
        <v>97</v>
      </c>
      <c r="C191" s="71" t="s">
        <v>29</v>
      </c>
      <c r="D191" s="71" t="s">
        <v>184</v>
      </c>
      <c r="E191" s="104" t="s">
        <v>0</v>
      </c>
      <c r="F191" s="104" t="s">
        <v>0</v>
      </c>
      <c r="G191" s="66"/>
      <c r="H191" s="104" t="s">
        <v>0</v>
      </c>
      <c r="I191" s="66"/>
      <c r="J191" s="155"/>
      <c r="K191" s="65"/>
      <c r="L191" s="65" t="s">
        <v>0</v>
      </c>
      <c r="M191" s="33"/>
      <c r="N191" s="66"/>
      <c r="O191" s="67" t="s">
        <v>0</v>
      </c>
      <c r="P191" s="65" t="s">
        <v>0</v>
      </c>
      <c r="Q191" s="124"/>
      <c r="R191" s="32"/>
      <c r="S191" s="51" t="s">
        <v>266</v>
      </c>
      <c r="T191" s="104" t="s">
        <v>0</v>
      </c>
      <c r="U191" s="51" t="s">
        <v>432</v>
      </c>
      <c r="V191" s="111" t="e">
        <f t="shared" si="45"/>
        <v>#VALUE!</v>
      </c>
      <c r="W191" s="27"/>
      <c r="X191" s="24"/>
      <c r="Y191" s="9" t="e">
        <f t="shared" si="46"/>
        <v>#VALUE!</v>
      </c>
      <c r="Z191" s="24"/>
      <c r="AA191" s="24"/>
    </row>
    <row r="192" spans="1:27" ht="75">
      <c r="A192" s="65">
        <v>8</v>
      </c>
      <c r="B192" s="69" t="s">
        <v>98</v>
      </c>
      <c r="C192" s="71" t="s">
        <v>355</v>
      </c>
      <c r="D192" s="71" t="s">
        <v>356</v>
      </c>
      <c r="E192" s="104" t="s">
        <v>0</v>
      </c>
      <c r="F192" s="104" t="s">
        <v>0</v>
      </c>
      <c r="G192" s="66"/>
      <c r="H192" s="104" t="s">
        <v>0</v>
      </c>
      <c r="I192" s="66"/>
      <c r="J192" s="65"/>
      <c r="K192" s="65" t="s">
        <v>0</v>
      </c>
      <c r="L192" s="66"/>
      <c r="M192" s="33"/>
      <c r="N192" s="65" t="s">
        <v>0</v>
      </c>
      <c r="O192" s="65" t="s">
        <v>0</v>
      </c>
      <c r="P192" s="65" t="s">
        <v>0</v>
      </c>
      <c r="Q192" s="124"/>
      <c r="R192" s="51" t="s">
        <v>253</v>
      </c>
      <c r="S192" s="51" t="s">
        <v>339</v>
      </c>
      <c r="T192" s="65" t="s">
        <v>0</v>
      </c>
      <c r="U192" s="51" t="s">
        <v>432</v>
      </c>
      <c r="V192" s="111" t="e">
        <f t="shared" si="45"/>
        <v>#VALUE!</v>
      </c>
      <c r="W192" s="27"/>
      <c r="X192" s="25"/>
      <c r="Y192" s="9" t="e">
        <f t="shared" si="46"/>
        <v>#VALUE!</v>
      </c>
      <c r="Z192" s="25"/>
      <c r="AA192" s="25"/>
    </row>
    <row r="193" spans="1:27" ht="75">
      <c r="A193" s="65">
        <v>9</v>
      </c>
      <c r="B193" s="69" t="s">
        <v>99</v>
      </c>
      <c r="C193" s="71" t="s">
        <v>355</v>
      </c>
      <c r="D193" s="71" t="s">
        <v>356</v>
      </c>
      <c r="E193" s="104" t="s">
        <v>0</v>
      </c>
      <c r="F193" s="104" t="s">
        <v>0</v>
      </c>
      <c r="G193" s="66"/>
      <c r="H193" s="104" t="s">
        <v>0</v>
      </c>
      <c r="I193" s="66"/>
      <c r="J193" s="65"/>
      <c r="K193" s="65" t="s">
        <v>0</v>
      </c>
      <c r="L193" s="66"/>
      <c r="M193" s="33"/>
      <c r="N193" s="65" t="s">
        <v>0</v>
      </c>
      <c r="O193" s="65" t="s">
        <v>0</v>
      </c>
      <c r="P193" s="65" t="s">
        <v>0</v>
      </c>
      <c r="Q193" s="124"/>
      <c r="R193" s="51" t="s">
        <v>253</v>
      </c>
      <c r="S193" s="51" t="s">
        <v>339</v>
      </c>
      <c r="T193" s="65" t="s">
        <v>0</v>
      </c>
      <c r="U193" s="51" t="s">
        <v>432</v>
      </c>
      <c r="V193" s="111" t="e">
        <f t="shared" si="45"/>
        <v>#VALUE!</v>
      </c>
      <c r="W193" s="27"/>
      <c r="X193" s="25"/>
      <c r="Y193" s="9" t="e">
        <f t="shared" si="46"/>
        <v>#VALUE!</v>
      </c>
      <c r="Z193" s="25"/>
      <c r="AA193" s="25"/>
    </row>
    <row r="194" spans="1:27" ht="75">
      <c r="A194" s="65">
        <v>10</v>
      </c>
      <c r="B194" s="69" t="s">
        <v>100</v>
      </c>
      <c r="C194" s="71" t="s">
        <v>355</v>
      </c>
      <c r="D194" s="71" t="s">
        <v>356</v>
      </c>
      <c r="E194" s="104" t="s">
        <v>0</v>
      </c>
      <c r="F194" s="104" t="s">
        <v>0</v>
      </c>
      <c r="G194" s="66"/>
      <c r="H194" s="104" t="s">
        <v>0</v>
      </c>
      <c r="I194" s="66"/>
      <c r="J194" s="65"/>
      <c r="K194" s="65" t="s">
        <v>0</v>
      </c>
      <c r="L194" s="66"/>
      <c r="M194" s="33"/>
      <c r="N194" s="65" t="s">
        <v>0</v>
      </c>
      <c r="O194" s="65" t="s">
        <v>0</v>
      </c>
      <c r="P194" s="65" t="s">
        <v>0</v>
      </c>
      <c r="Q194" s="124"/>
      <c r="R194" s="51" t="s">
        <v>333</v>
      </c>
      <c r="S194" s="51" t="s">
        <v>339</v>
      </c>
      <c r="T194" s="65" t="s">
        <v>0</v>
      </c>
      <c r="U194" s="51" t="s">
        <v>432</v>
      </c>
      <c r="V194" s="111" t="e">
        <f t="shared" si="45"/>
        <v>#VALUE!</v>
      </c>
      <c r="W194" s="27"/>
      <c r="X194" s="25"/>
      <c r="Y194" s="9" t="e">
        <f t="shared" si="46"/>
        <v>#VALUE!</v>
      </c>
      <c r="Z194" s="25"/>
      <c r="AA194" s="25"/>
    </row>
    <row r="195" spans="1:27" ht="75">
      <c r="A195" s="65">
        <v>11</v>
      </c>
      <c r="B195" s="69" t="s">
        <v>101</v>
      </c>
      <c r="C195" s="71" t="s">
        <v>355</v>
      </c>
      <c r="D195" s="71" t="s">
        <v>356</v>
      </c>
      <c r="E195" s="104" t="s">
        <v>0</v>
      </c>
      <c r="F195" s="104" t="s">
        <v>0</v>
      </c>
      <c r="G195" s="66"/>
      <c r="H195" s="104" t="s">
        <v>0</v>
      </c>
      <c r="I195" s="66"/>
      <c r="J195" s="65"/>
      <c r="K195" s="65" t="s">
        <v>0</v>
      </c>
      <c r="L195" s="66"/>
      <c r="M195" s="33"/>
      <c r="N195" s="65" t="s">
        <v>0</v>
      </c>
      <c r="O195" s="65" t="s">
        <v>0</v>
      </c>
      <c r="P195" s="65" t="s">
        <v>0</v>
      </c>
      <c r="Q195" s="124"/>
      <c r="R195" s="51" t="s">
        <v>171</v>
      </c>
      <c r="S195" s="51" t="s">
        <v>339</v>
      </c>
      <c r="T195" s="65" t="s">
        <v>0</v>
      </c>
      <c r="U195" s="51" t="s">
        <v>432</v>
      </c>
      <c r="V195" s="111" t="e">
        <f t="shared" si="45"/>
        <v>#VALUE!</v>
      </c>
      <c r="W195" s="27"/>
      <c r="X195" s="25"/>
      <c r="Y195" s="9" t="e">
        <f t="shared" si="46"/>
        <v>#VALUE!</v>
      </c>
      <c r="Z195" s="25"/>
      <c r="AA195" s="25"/>
    </row>
    <row r="196" spans="1:27" ht="75">
      <c r="A196" s="65">
        <v>12</v>
      </c>
      <c r="B196" s="69" t="s">
        <v>102</v>
      </c>
      <c r="C196" s="71" t="s">
        <v>355</v>
      </c>
      <c r="D196" s="71" t="s">
        <v>356</v>
      </c>
      <c r="E196" s="104" t="s">
        <v>0</v>
      </c>
      <c r="F196" s="104" t="s">
        <v>0</v>
      </c>
      <c r="G196" s="66"/>
      <c r="H196" s="104" t="s">
        <v>0</v>
      </c>
      <c r="I196" s="66"/>
      <c r="J196" s="65"/>
      <c r="K196" s="65" t="s">
        <v>0</v>
      </c>
      <c r="L196" s="66"/>
      <c r="M196" s="33"/>
      <c r="N196" s="65" t="s">
        <v>0</v>
      </c>
      <c r="O196" s="65" t="s">
        <v>0</v>
      </c>
      <c r="P196" s="65" t="s">
        <v>0</v>
      </c>
      <c r="Q196" s="124"/>
      <c r="R196" s="51" t="s">
        <v>254</v>
      </c>
      <c r="S196" s="51" t="s">
        <v>339</v>
      </c>
      <c r="T196" s="65" t="s">
        <v>0</v>
      </c>
      <c r="U196" s="28"/>
      <c r="V196" s="111" t="e">
        <f t="shared" si="45"/>
        <v>#VALUE!</v>
      </c>
      <c r="W196" s="27"/>
      <c r="X196" s="25"/>
      <c r="Y196" s="9" t="e">
        <f t="shared" si="46"/>
        <v>#VALUE!</v>
      </c>
      <c r="Z196" s="25"/>
      <c r="AA196" s="25"/>
    </row>
    <row r="197" spans="1:27" ht="93.75">
      <c r="A197" s="65">
        <v>13</v>
      </c>
      <c r="B197" s="69" t="s">
        <v>103</v>
      </c>
      <c r="C197" s="71" t="s">
        <v>29</v>
      </c>
      <c r="D197" s="71" t="s">
        <v>184</v>
      </c>
      <c r="E197" s="104" t="s">
        <v>0</v>
      </c>
      <c r="F197" s="104" t="s">
        <v>0</v>
      </c>
      <c r="G197" s="66"/>
      <c r="H197" s="104" t="s">
        <v>0</v>
      </c>
      <c r="I197" s="66"/>
      <c r="J197" s="65"/>
      <c r="K197" s="65" t="s">
        <v>0</v>
      </c>
      <c r="L197" s="66"/>
      <c r="M197" s="33"/>
      <c r="N197" s="65" t="s">
        <v>0</v>
      </c>
      <c r="O197" s="66"/>
      <c r="P197" s="65" t="s">
        <v>0</v>
      </c>
      <c r="Q197" s="124"/>
      <c r="R197" s="51" t="s">
        <v>454</v>
      </c>
      <c r="S197" s="51"/>
      <c r="T197" s="51"/>
      <c r="U197" s="51" t="s">
        <v>447</v>
      </c>
      <c r="V197" s="111" t="e">
        <f t="shared" si="45"/>
        <v>#VALUE!</v>
      </c>
      <c r="W197" s="27"/>
      <c r="X197" s="25"/>
      <c r="Y197" s="9" t="e">
        <f t="shared" si="46"/>
        <v>#VALUE!</v>
      </c>
      <c r="Z197" s="25"/>
      <c r="AA197" s="25"/>
    </row>
    <row r="198" spans="1:27" ht="75">
      <c r="A198" s="65">
        <v>14</v>
      </c>
      <c r="B198" s="69" t="s">
        <v>104</v>
      </c>
      <c r="C198" s="71" t="s">
        <v>29</v>
      </c>
      <c r="D198" s="71" t="s">
        <v>184</v>
      </c>
      <c r="E198" s="104" t="s">
        <v>0</v>
      </c>
      <c r="F198" s="104" t="s">
        <v>0</v>
      </c>
      <c r="G198" s="66"/>
      <c r="H198" s="104" t="s">
        <v>0</v>
      </c>
      <c r="I198" s="66"/>
      <c r="J198" s="65"/>
      <c r="K198" s="65" t="s">
        <v>0</v>
      </c>
      <c r="L198" s="66"/>
      <c r="M198" s="33"/>
      <c r="N198" s="65" t="s">
        <v>0</v>
      </c>
      <c r="O198" s="66"/>
      <c r="P198" s="65" t="s">
        <v>0</v>
      </c>
      <c r="Q198" s="124"/>
      <c r="R198" s="51" t="s">
        <v>171</v>
      </c>
      <c r="S198" s="51"/>
      <c r="T198" s="51"/>
      <c r="U198" s="51" t="s">
        <v>432</v>
      </c>
      <c r="V198" s="111" t="e">
        <f t="shared" si="45"/>
        <v>#VALUE!</v>
      </c>
      <c r="W198" s="27"/>
      <c r="X198" s="25"/>
      <c r="Y198" s="9" t="e">
        <f t="shared" si="46"/>
        <v>#VALUE!</v>
      </c>
      <c r="Z198" s="25"/>
      <c r="AA198" s="25"/>
    </row>
    <row r="199" spans="1:27" ht="56.25">
      <c r="A199" s="65">
        <v>15</v>
      </c>
      <c r="B199" s="69" t="s">
        <v>172</v>
      </c>
      <c r="C199" s="71" t="s">
        <v>29</v>
      </c>
      <c r="D199" s="71" t="s">
        <v>184</v>
      </c>
      <c r="E199" s="104" t="s">
        <v>0</v>
      </c>
      <c r="F199" s="104" t="s">
        <v>0</v>
      </c>
      <c r="G199" s="66"/>
      <c r="H199" s="104" t="s">
        <v>0</v>
      </c>
      <c r="I199" s="66"/>
      <c r="J199" s="65"/>
      <c r="K199" s="65" t="s">
        <v>0</v>
      </c>
      <c r="L199" s="66"/>
      <c r="M199" s="33"/>
      <c r="N199" s="65" t="s">
        <v>0</v>
      </c>
      <c r="O199" s="66"/>
      <c r="P199" s="65" t="s">
        <v>0</v>
      </c>
      <c r="Q199" s="124"/>
      <c r="R199" s="72" t="s">
        <v>171</v>
      </c>
      <c r="S199" s="51"/>
      <c r="T199" s="51"/>
      <c r="U199" s="51" t="s">
        <v>447</v>
      </c>
      <c r="V199" s="111" t="e">
        <f t="shared" si="45"/>
        <v>#VALUE!</v>
      </c>
      <c r="W199" s="27"/>
      <c r="X199" s="25"/>
      <c r="Y199" s="9" t="e">
        <f t="shared" si="46"/>
        <v>#VALUE!</v>
      </c>
      <c r="Z199" s="25"/>
      <c r="AA199" s="25"/>
    </row>
    <row r="200" spans="1:27" ht="131.25">
      <c r="A200" s="65">
        <v>16</v>
      </c>
      <c r="B200" s="69" t="s">
        <v>105</v>
      </c>
      <c r="C200" s="71" t="s">
        <v>257</v>
      </c>
      <c r="D200" s="71" t="s">
        <v>332</v>
      </c>
      <c r="E200" s="104" t="s">
        <v>0</v>
      </c>
      <c r="F200" s="104" t="s">
        <v>0</v>
      </c>
      <c r="G200" s="66"/>
      <c r="H200" s="104" t="s">
        <v>0</v>
      </c>
      <c r="I200" s="66"/>
      <c r="J200" s="65" t="s">
        <v>0</v>
      </c>
      <c r="K200" s="65"/>
      <c r="L200" s="65"/>
      <c r="M200" s="33"/>
      <c r="N200" s="65" t="s">
        <v>0</v>
      </c>
      <c r="O200" s="66" t="s">
        <v>0</v>
      </c>
      <c r="P200" s="65" t="s">
        <v>0</v>
      </c>
      <c r="Q200" s="124"/>
      <c r="R200" s="72" t="s">
        <v>455</v>
      </c>
      <c r="S200" s="51" t="s">
        <v>266</v>
      </c>
      <c r="T200" s="104" t="s">
        <v>0</v>
      </c>
      <c r="U200" s="51" t="s">
        <v>432</v>
      </c>
      <c r="V200" s="111" t="e">
        <f t="shared" si="45"/>
        <v>#VALUE!</v>
      </c>
      <c r="W200" s="27"/>
      <c r="X200" s="24"/>
      <c r="Y200" s="9" t="e">
        <f t="shared" si="46"/>
        <v>#VALUE!</v>
      </c>
      <c r="Z200" s="24"/>
      <c r="AA200" s="24"/>
    </row>
    <row r="201" spans="1:27" ht="56.25">
      <c r="A201" s="65">
        <v>17</v>
      </c>
      <c r="B201" s="69" t="s">
        <v>106</v>
      </c>
      <c r="C201" s="71" t="s">
        <v>29</v>
      </c>
      <c r="D201" s="71" t="s">
        <v>184</v>
      </c>
      <c r="E201" s="104" t="s">
        <v>0</v>
      </c>
      <c r="F201" s="104" t="s">
        <v>0</v>
      </c>
      <c r="G201" s="66"/>
      <c r="H201" s="104" t="s">
        <v>0</v>
      </c>
      <c r="I201" s="66"/>
      <c r="J201" s="65"/>
      <c r="K201" s="65" t="s">
        <v>0</v>
      </c>
      <c r="L201" s="66"/>
      <c r="M201" s="33"/>
      <c r="N201" s="65" t="s">
        <v>0</v>
      </c>
      <c r="O201" s="66"/>
      <c r="P201" s="65" t="s">
        <v>0</v>
      </c>
      <c r="Q201" s="124"/>
      <c r="R201" s="51" t="s">
        <v>456</v>
      </c>
      <c r="S201" s="51"/>
      <c r="T201" s="51"/>
      <c r="U201" s="51" t="s">
        <v>447</v>
      </c>
      <c r="V201" s="111" t="e">
        <f t="shared" si="45"/>
        <v>#VALUE!</v>
      </c>
      <c r="W201" s="27"/>
      <c r="X201" s="25"/>
      <c r="Y201" s="9" t="e">
        <f t="shared" si="46"/>
        <v>#VALUE!</v>
      </c>
      <c r="Z201" s="25"/>
      <c r="AA201" s="25"/>
    </row>
    <row r="202" spans="1:27" ht="56.25">
      <c r="A202" s="65">
        <v>18</v>
      </c>
      <c r="B202" s="69" t="s">
        <v>107</v>
      </c>
      <c r="C202" s="71" t="s">
        <v>29</v>
      </c>
      <c r="D202" s="71" t="s">
        <v>184</v>
      </c>
      <c r="E202" s="104" t="s">
        <v>0</v>
      </c>
      <c r="F202" s="104" t="s">
        <v>0</v>
      </c>
      <c r="G202" s="66"/>
      <c r="H202" s="104" t="s">
        <v>0</v>
      </c>
      <c r="I202" s="66"/>
      <c r="J202" s="65"/>
      <c r="K202" s="155"/>
      <c r="L202" s="65" t="s">
        <v>0</v>
      </c>
      <c r="M202" s="33"/>
      <c r="N202" s="66"/>
      <c r="O202" s="66" t="s">
        <v>0</v>
      </c>
      <c r="P202" s="65" t="s">
        <v>0</v>
      </c>
      <c r="Q202" s="124"/>
      <c r="R202" s="32"/>
      <c r="S202" s="51" t="s">
        <v>266</v>
      </c>
      <c r="T202" s="104" t="s">
        <v>0</v>
      </c>
      <c r="U202" s="51" t="s">
        <v>432</v>
      </c>
      <c r="V202" s="111" t="e">
        <f t="shared" si="45"/>
        <v>#VALUE!</v>
      </c>
      <c r="W202" s="27"/>
      <c r="X202" s="24"/>
      <c r="Y202" s="9" t="e">
        <f t="shared" si="46"/>
        <v>#VALUE!</v>
      </c>
      <c r="Z202" s="24"/>
      <c r="AA202" s="24"/>
    </row>
    <row r="203" spans="1:27" ht="93.75">
      <c r="A203" s="65">
        <v>19</v>
      </c>
      <c r="B203" s="69" t="s">
        <v>108</v>
      </c>
      <c r="C203" s="71" t="s">
        <v>29</v>
      </c>
      <c r="D203" s="71" t="s">
        <v>184</v>
      </c>
      <c r="E203" s="104" t="s">
        <v>0</v>
      </c>
      <c r="F203" s="104" t="s">
        <v>0</v>
      </c>
      <c r="G203" s="66"/>
      <c r="H203" s="104" t="s">
        <v>0</v>
      </c>
      <c r="I203" s="66"/>
      <c r="J203" s="65"/>
      <c r="K203" s="65" t="s">
        <v>0</v>
      </c>
      <c r="L203" s="66"/>
      <c r="M203" s="33"/>
      <c r="N203" s="66"/>
      <c r="O203" s="66" t="s">
        <v>0</v>
      </c>
      <c r="P203" s="65" t="s">
        <v>0</v>
      </c>
      <c r="Q203" s="124"/>
      <c r="R203" s="32"/>
      <c r="S203" s="51" t="s">
        <v>266</v>
      </c>
      <c r="T203" s="65" t="s">
        <v>0</v>
      </c>
      <c r="U203" s="51" t="s">
        <v>447</v>
      </c>
      <c r="V203" s="111" t="e">
        <f t="shared" si="45"/>
        <v>#VALUE!</v>
      </c>
      <c r="W203" s="27"/>
      <c r="X203" s="24"/>
      <c r="Y203" s="9" t="e">
        <f t="shared" si="46"/>
        <v>#VALUE!</v>
      </c>
      <c r="Z203" s="24"/>
      <c r="AA203" s="24"/>
    </row>
    <row r="204" spans="1:27" ht="93.75">
      <c r="A204" s="65">
        <v>20</v>
      </c>
      <c r="B204" s="69" t="s">
        <v>109</v>
      </c>
      <c r="C204" s="71" t="s">
        <v>29</v>
      </c>
      <c r="D204" s="71" t="s">
        <v>184</v>
      </c>
      <c r="E204" s="104" t="s">
        <v>0</v>
      </c>
      <c r="F204" s="104" t="s">
        <v>0</v>
      </c>
      <c r="G204" s="66"/>
      <c r="H204" s="104" t="s">
        <v>0</v>
      </c>
      <c r="I204" s="66"/>
      <c r="J204" s="65"/>
      <c r="K204" s="65" t="s">
        <v>0</v>
      </c>
      <c r="L204" s="66"/>
      <c r="M204" s="33"/>
      <c r="N204" s="65" t="s">
        <v>0</v>
      </c>
      <c r="O204" s="66"/>
      <c r="P204" s="65" t="s">
        <v>0</v>
      </c>
      <c r="Q204" s="124"/>
      <c r="R204" s="51" t="s">
        <v>336</v>
      </c>
      <c r="S204" s="51"/>
      <c r="T204" s="51"/>
      <c r="U204" s="51" t="s">
        <v>348</v>
      </c>
      <c r="V204" s="111" t="e">
        <f>+#REF!-#REF!-#REF!</f>
        <v>#REF!</v>
      </c>
      <c r="W204" s="27"/>
      <c r="X204" s="25"/>
      <c r="Y204" s="9" t="e">
        <f t="shared" si="46"/>
        <v>#VALUE!</v>
      </c>
      <c r="Z204" s="25"/>
      <c r="AA204" s="25"/>
    </row>
    <row r="205" spans="1:27" ht="216.75" customHeight="1">
      <c r="A205" s="65">
        <v>23</v>
      </c>
      <c r="B205" s="69" t="s">
        <v>110</v>
      </c>
      <c r="C205" s="71" t="s">
        <v>29</v>
      </c>
      <c r="D205" s="71" t="s">
        <v>184</v>
      </c>
      <c r="E205" s="104" t="s">
        <v>0</v>
      </c>
      <c r="F205" s="104" t="s">
        <v>0</v>
      </c>
      <c r="G205" s="66"/>
      <c r="H205" s="104" t="s">
        <v>0</v>
      </c>
      <c r="I205" s="66"/>
      <c r="J205" s="65"/>
      <c r="K205" s="65" t="s">
        <v>0</v>
      </c>
      <c r="L205" s="66"/>
      <c r="M205" s="33"/>
      <c r="N205" s="65" t="s">
        <v>0</v>
      </c>
      <c r="O205" s="66"/>
      <c r="P205" s="65" t="s">
        <v>0</v>
      </c>
      <c r="Q205" s="124"/>
      <c r="R205" s="72" t="s">
        <v>253</v>
      </c>
      <c r="S205" s="51"/>
      <c r="T205" s="51"/>
      <c r="U205" s="51" t="s">
        <v>432</v>
      </c>
      <c r="V205" s="111" t="e">
        <f t="shared" si="45"/>
        <v>#VALUE!</v>
      </c>
      <c r="W205" s="27"/>
      <c r="X205" s="25"/>
      <c r="Y205" s="9" t="e">
        <f t="shared" si="46"/>
        <v>#VALUE!</v>
      </c>
      <c r="Z205" s="25"/>
      <c r="AA205" s="25"/>
    </row>
    <row r="206" spans="1:27" ht="56.25">
      <c r="A206" s="65">
        <v>24</v>
      </c>
      <c r="B206" s="69" t="s">
        <v>111</v>
      </c>
      <c r="C206" s="71" t="s">
        <v>188</v>
      </c>
      <c r="D206" s="71" t="s">
        <v>207</v>
      </c>
      <c r="E206" s="104" t="s">
        <v>0</v>
      </c>
      <c r="F206" s="104" t="s">
        <v>0</v>
      </c>
      <c r="G206" s="66"/>
      <c r="H206" s="104" t="s">
        <v>0</v>
      </c>
      <c r="I206" s="66"/>
      <c r="J206" s="65"/>
      <c r="K206" s="65"/>
      <c r="L206" s="65" t="s">
        <v>0</v>
      </c>
      <c r="M206" s="33"/>
      <c r="N206" s="65" t="s">
        <v>0</v>
      </c>
      <c r="O206" s="65" t="s">
        <v>0</v>
      </c>
      <c r="P206" s="65" t="s">
        <v>0</v>
      </c>
      <c r="Q206" s="124"/>
      <c r="R206" s="72" t="s">
        <v>171</v>
      </c>
      <c r="S206" s="51" t="s">
        <v>266</v>
      </c>
      <c r="T206" s="104" t="s">
        <v>0</v>
      </c>
      <c r="U206" s="51" t="s">
        <v>432</v>
      </c>
      <c r="V206" s="111" t="e">
        <f t="shared" si="45"/>
        <v>#VALUE!</v>
      </c>
      <c r="W206" s="27"/>
      <c r="X206" s="24"/>
      <c r="Y206" s="9" t="e">
        <f t="shared" si="46"/>
        <v>#VALUE!</v>
      </c>
      <c r="Z206" s="24"/>
      <c r="AA206" s="24"/>
    </row>
    <row r="207" spans="1:27" ht="56.25">
      <c r="A207" s="65">
        <v>25</v>
      </c>
      <c r="B207" s="69" t="s">
        <v>112</v>
      </c>
      <c r="C207" s="71" t="s">
        <v>29</v>
      </c>
      <c r="D207" s="71" t="s">
        <v>184</v>
      </c>
      <c r="E207" s="104" t="s">
        <v>0</v>
      </c>
      <c r="F207" s="104" t="s">
        <v>0</v>
      </c>
      <c r="G207" s="66"/>
      <c r="H207" s="104" t="s">
        <v>0</v>
      </c>
      <c r="I207" s="66"/>
      <c r="J207" s="65"/>
      <c r="K207" s="65" t="s">
        <v>0</v>
      </c>
      <c r="L207" s="66"/>
      <c r="M207" s="33"/>
      <c r="N207" s="65" t="s">
        <v>0</v>
      </c>
      <c r="O207" s="66"/>
      <c r="P207" s="65" t="s">
        <v>0</v>
      </c>
      <c r="Q207" s="124"/>
      <c r="R207" s="72" t="s">
        <v>171</v>
      </c>
      <c r="S207" s="51"/>
      <c r="T207" s="51"/>
      <c r="U207" s="51" t="s">
        <v>447</v>
      </c>
      <c r="V207" s="111" t="e">
        <f t="shared" si="45"/>
        <v>#VALUE!</v>
      </c>
      <c r="W207" s="27"/>
      <c r="X207" s="25"/>
      <c r="Y207" s="9" t="e">
        <f t="shared" si="46"/>
        <v>#VALUE!</v>
      </c>
      <c r="Z207" s="25"/>
      <c r="AA207" s="25"/>
    </row>
    <row r="208" spans="1:27" ht="56.25">
      <c r="A208" s="65">
        <v>26</v>
      </c>
      <c r="B208" s="69" t="s">
        <v>113</v>
      </c>
      <c r="C208" s="71" t="s">
        <v>29</v>
      </c>
      <c r="D208" s="71" t="s">
        <v>184</v>
      </c>
      <c r="E208" s="104" t="s">
        <v>0</v>
      </c>
      <c r="F208" s="104" t="s">
        <v>0</v>
      </c>
      <c r="G208" s="66"/>
      <c r="H208" s="104" t="s">
        <v>0</v>
      </c>
      <c r="I208" s="66"/>
      <c r="J208" s="65"/>
      <c r="K208" s="65" t="s">
        <v>0</v>
      </c>
      <c r="L208" s="66"/>
      <c r="M208" s="33"/>
      <c r="N208" s="65" t="s">
        <v>0</v>
      </c>
      <c r="O208" s="66"/>
      <c r="P208" s="65" t="s">
        <v>0</v>
      </c>
      <c r="Q208" s="124"/>
      <c r="R208" s="72" t="s">
        <v>171</v>
      </c>
      <c r="S208" s="51"/>
      <c r="T208" s="51"/>
      <c r="U208" s="51" t="s">
        <v>432</v>
      </c>
      <c r="V208" s="111" t="e">
        <f t="shared" si="45"/>
        <v>#VALUE!</v>
      </c>
      <c r="W208" s="27"/>
      <c r="X208" s="25"/>
      <c r="Y208" s="9" t="e">
        <f t="shared" si="46"/>
        <v>#VALUE!</v>
      </c>
      <c r="Z208" s="25"/>
      <c r="AA208" s="25"/>
    </row>
    <row r="209" spans="1:27" ht="93.75">
      <c r="A209" s="65">
        <v>27</v>
      </c>
      <c r="B209" s="156" t="s">
        <v>433</v>
      </c>
      <c r="C209" s="71" t="s">
        <v>45</v>
      </c>
      <c r="D209" s="71" t="s">
        <v>184</v>
      </c>
      <c r="E209" s="104" t="s">
        <v>0</v>
      </c>
      <c r="F209" s="104" t="s">
        <v>0</v>
      </c>
      <c r="G209" s="66"/>
      <c r="H209" s="104" t="s">
        <v>0</v>
      </c>
      <c r="I209" s="66"/>
      <c r="J209" s="66"/>
      <c r="K209" s="65"/>
      <c r="L209" s="65" t="s">
        <v>0</v>
      </c>
      <c r="M209" s="33"/>
      <c r="N209" s="65" t="s">
        <v>0</v>
      </c>
      <c r="O209" s="67" t="s">
        <v>0</v>
      </c>
      <c r="P209" s="65" t="s">
        <v>0</v>
      </c>
      <c r="Q209" s="124"/>
      <c r="R209" s="73" t="s">
        <v>171</v>
      </c>
      <c r="S209" s="51" t="s">
        <v>266</v>
      </c>
      <c r="T209" s="104" t="s">
        <v>0</v>
      </c>
      <c r="U209" s="51" t="s">
        <v>432</v>
      </c>
      <c r="V209" s="111" t="e">
        <f t="shared" si="45"/>
        <v>#VALUE!</v>
      </c>
      <c r="W209" s="27"/>
      <c r="X209" s="24"/>
      <c r="Y209" s="9" t="e">
        <f t="shared" si="46"/>
        <v>#VALUE!</v>
      </c>
      <c r="Z209" s="24"/>
      <c r="AA209" s="24"/>
    </row>
    <row r="210" spans="1:27" ht="93.75">
      <c r="A210" s="65">
        <v>28</v>
      </c>
      <c r="B210" s="69" t="s">
        <v>115</v>
      </c>
      <c r="C210" s="71" t="s">
        <v>29</v>
      </c>
      <c r="D210" s="71" t="s">
        <v>184</v>
      </c>
      <c r="E210" s="104" t="s">
        <v>0</v>
      </c>
      <c r="F210" s="104" t="s">
        <v>0</v>
      </c>
      <c r="G210" s="66"/>
      <c r="H210" s="104" t="s">
        <v>0</v>
      </c>
      <c r="I210" s="66"/>
      <c r="J210" s="65"/>
      <c r="K210" s="65" t="s">
        <v>0</v>
      </c>
      <c r="L210" s="66"/>
      <c r="M210" s="33"/>
      <c r="N210" s="65" t="s">
        <v>0</v>
      </c>
      <c r="O210" s="66"/>
      <c r="P210" s="65" t="s">
        <v>0</v>
      </c>
      <c r="Q210" s="124"/>
      <c r="R210" s="72" t="s">
        <v>457</v>
      </c>
      <c r="S210" s="51"/>
      <c r="T210" s="51"/>
      <c r="U210" s="51" t="s">
        <v>447</v>
      </c>
      <c r="V210" s="111" t="e">
        <f t="shared" si="45"/>
        <v>#VALUE!</v>
      </c>
      <c r="W210" s="27"/>
      <c r="X210" s="25"/>
      <c r="Y210" s="9" t="e">
        <f t="shared" si="46"/>
        <v>#VALUE!</v>
      </c>
      <c r="Z210" s="25"/>
      <c r="AA210" s="25"/>
    </row>
    <row r="211" spans="1:27" ht="56.25">
      <c r="A211" s="65">
        <v>29</v>
      </c>
      <c r="B211" s="69" t="s">
        <v>116</v>
      </c>
      <c r="C211" s="71" t="s">
        <v>29</v>
      </c>
      <c r="D211" s="71" t="s">
        <v>184</v>
      </c>
      <c r="E211" s="104" t="s">
        <v>0</v>
      </c>
      <c r="F211" s="104" t="s">
        <v>0</v>
      </c>
      <c r="G211" s="66"/>
      <c r="H211" s="104" t="s">
        <v>0</v>
      </c>
      <c r="I211" s="66"/>
      <c r="J211" s="65"/>
      <c r="K211" s="65" t="s">
        <v>0</v>
      </c>
      <c r="L211" s="66"/>
      <c r="M211" s="33"/>
      <c r="N211" s="65" t="s">
        <v>0</v>
      </c>
      <c r="O211" s="66"/>
      <c r="P211" s="65" t="s">
        <v>0</v>
      </c>
      <c r="Q211" s="124"/>
      <c r="R211" s="72" t="s">
        <v>171</v>
      </c>
      <c r="S211" s="51"/>
      <c r="T211" s="51"/>
      <c r="U211" s="32"/>
      <c r="V211" s="111" t="e">
        <f t="shared" si="45"/>
        <v>#VALUE!</v>
      </c>
      <c r="W211" s="27"/>
      <c r="X211" s="25"/>
      <c r="Y211" s="9" t="e">
        <f t="shared" si="46"/>
        <v>#VALUE!</v>
      </c>
      <c r="Z211" s="25"/>
      <c r="AA211" s="25"/>
    </row>
    <row r="212" spans="1:27" ht="168.75">
      <c r="A212" s="65">
        <v>30</v>
      </c>
      <c r="B212" s="69" t="s">
        <v>117</v>
      </c>
      <c r="C212" s="71" t="s">
        <v>29</v>
      </c>
      <c r="D212" s="71" t="s">
        <v>184</v>
      </c>
      <c r="E212" s="104" t="s">
        <v>0</v>
      </c>
      <c r="F212" s="104" t="s">
        <v>0</v>
      </c>
      <c r="G212" s="66"/>
      <c r="H212" s="104" t="s">
        <v>0</v>
      </c>
      <c r="I212" s="66"/>
      <c r="J212" s="65"/>
      <c r="K212" s="65" t="s">
        <v>0</v>
      </c>
      <c r="L212" s="66"/>
      <c r="M212" s="33"/>
      <c r="N212" s="65" t="s">
        <v>0</v>
      </c>
      <c r="O212" s="66"/>
      <c r="P212" s="65" t="s">
        <v>0</v>
      </c>
      <c r="Q212" s="124"/>
      <c r="R212" s="72" t="s">
        <v>458</v>
      </c>
      <c r="S212" s="51"/>
      <c r="T212" s="51"/>
      <c r="U212" s="51" t="s">
        <v>447</v>
      </c>
      <c r="V212" s="111" t="e">
        <f t="shared" si="45"/>
        <v>#VALUE!</v>
      </c>
      <c r="W212" s="27"/>
      <c r="X212" s="25"/>
      <c r="Y212" s="9" t="e">
        <f t="shared" si="46"/>
        <v>#VALUE!</v>
      </c>
      <c r="Z212" s="25"/>
      <c r="AA212" s="25"/>
    </row>
    <row r="213" spans="1:27" ht="56.25">
      <c r="A213" s="65">
        <v>31</v>
      </c>
      <c r="B213" s="69" t="s">
        <v>116</v>
      </c>
      <c r="C213" s="71" t="s">
        <v>29</v>
      </c>
      <c r="D213" s="71" t="s">
        <v>184</v>
      </c>
      <c r="E213" s="104" t="s">
        <v>0</v>
      </c>
      <c r="F213" s="104" t="s">
        <v>0</v>
      </c>
      <c r="G213" s="66"/>
      <c r="H213" s="104" t="s">
        <v>0</v>
      </c>
      <c r="I213" s="66"/>
      <c r="J213" s="65"/>
      <c r="K213" s="65" t="s">
        <v>0</v>
      </c>
      <c r="L213" s="66"/>
      <c r="M213" s="33"/>
      <c r="N213" s="65" t="s">
        <v>0</v>
      </c>
      <c r="O213" s="66"/>
      <c r="P213" s="65" t="s">
        <v>0</v>
      </c>
      <c r="Q213" s="124"/>
      <c r="R213" s="72" t="s">
        <v>171</v>
      </c>
      <c r="S213" s="51"/>
      <c r="T213" s="51"/>
      <c r="U213" s="51" t="s">
        <v>447</v>
      </c>
      <c r="V213" s="111" t="e">
        <f>+#REF!-#REF!-#REF!</f>
        <v>#REF!</v>
      </c>
      <c r="W213" s="27"/>
      <c r="X213" s="25"/>
      <c r="Y213" s="9" t="e">
        <f t="shared" si="46"/>
        <v>#VALUE!</v>
      </c>
      <c r="Z213" s="25"/>
      <c r="AA213" s="25"/>
    </row>
    <row r="214" spans="1:27" ht="56.25">
      <c r="A214" s="65">
        <v>32</v>
      </c>
      <c r="B214" s="69" t="s">
        <v>118</v>
      </c>
      <c r="C214" s="71" t="s">
        <v>29</v>
      </c>
      <c r="D214" s="71" t="s">
        <v>184</v>
      </c>
      <c r="E214" s="104" t="s">
        <v>0</v>
      </c>
      <c r="F214" s="104" t="s">
        <v>0</v>
      </c>
      <c r="G214" s="66"/>
      <c r="H214" s="104" t="s">
        <v>0</v>
      </c>
      <c r="I214" s="66"/>
      <c r="J214" s="65"/>
      <c r="K214" s="65" t="s">
        <v>0</v>
      </c>
      <c r="L214" s="66"/>
      <c r="M214" s="33"/>
      <c r="N214" s="65" t="s">
        <v>0</v>
      </c>
      <c r="O214" s="66"/>
      <c r="P214" s="65" t="s">
        <v>0</v>
      </c>
      <c r="Q214" s="124"/>
      <c r="R214" s="72" t="s">
        <v>170</v>
      </c>
      <c r="S214" s="51"/>
      <c r="T214" s="51"/>
      <c r="U214" s="51" t="s">
        <v>447</v>
      </c>
      <c r="V214" s="111" t="e">
        <f t="shared" ref="V214:V221" si="47">+E215-F215-G215</f>
        <v>#VALUE!</v>
      </c>
      <c r="W214" s="27"/>
      <c r="X214" s="25"/>
      <c r="Y214" s="9" t="e">
        <f t="shared" si="46"/>
        <v>#VALUE!</v>
      </c>
      <c r="Z214" s="25"/>
      <c r="AA214" s="25"/>
    </row>
    <row r="215" spans="1:27" ht="56.25">
      <c r="A215" s="65">
        <v>33</v>
      </c>
      <c r="B215" s="69" t="s">
        <v>119</v>
      </c>
      <c r="C215" s="71" t="s">
        <v>29</v>
      </c>
      <c r="D215" s="71" t="s">
        <v>184</v>
      </c>
      <c r="E215" s="104" t="s">
        <v>0</v>
      </c>
      <c r="F215" s="104" t="s">
        <v>0</v>
      </c>
      <c r="G215" s="66"/>
      <c r="H215" s="104" t="s">
        <v>0</v>
      </c>
      <c r="I215" s="66"/>
      <c r="J215" s="65"/>
      <c r="K215" s="65" t="s">
        <v>0</v>
      </c>
      <c r="L215" s="66"/>
      <c r="M215" s="33"/>
      <c r="N215" s="65" t="s">
        <v>0</v>
      </c>
      <c r="O215" s="66"/>
      <c r="P215" s="65" t="s">
        <v>0</v>
      </c>
      <c r="Q215" s="124"/>
      <c r="R215" s="72" t="s">
        <v>170</v>
      </c>
      <c r="S215" s="51"/>
      <c r="T215" s="51"/>
      <c r="U215" s="51" t="s">
        <v>447</v>
      </c>
      <c r="V215" s="111" t="e">
        <f t="shared" si="47"/>
        <v>#VALUE!</v>
      </c>
      <c r="W215" s="27"/>
      <c r="X215" s="25"/>
      <c r="Y215" s="9" t="e">
        <f t="shared" si="46"/>
        <v>#VALUE!</v>
      </c>
      <c r="Z215" s="25"/>
      <c r="AA215" s="25"/>
    </row>
    <row r="216" spans="1:27" ht="56.25">
      <c r="A216" s="65">
        <v>34</v>
      </c>
      <c r="B216" s="69" t="s">
        <v>120</v>
      </c>
      <c r="C216" s="71" t="s">
        <v>29</v>
      </c>
      <c r="D216" s="71" t="s">
        <v>184</v>
      </c>
      <c r="E216" s="104" t="s">
        <v>0</v>
      </c>
      <c r="F216" s="104" t="s">
        <v>0</v>
      </c>
      <c r="G216" s="66"/>
      <c r="H216" s="104" t="s">
        <v>0</v>
      </c>
      <c r="I216" s="66"/>
      <c r="J216" s="65"/>
      <c r="K216" s="65" t="s">
        <v>0</v>
      </c>
      <c r="L216" s="66"/>
      <c r="M216" s="33"/>
      <c r="N216" s="65" t="s">
        <v>0</v>
      </c>
      <c r="O216" s="66"/>
      <c r="P216" s="65" t="s">
        <v>0</v>
      </c>
      <c r="Q216" s="124"/>
      <c r="R216" s="72" t="s">
        <v>170</v>
      </c>
      <c r="S216" s="51"/>
      <c r="T216" s="51"/>
      <c r="U216" s="51" t="s">
        <v>447</v>
      </c>
      <c r="V216" s="111" t="e">
        <f t="shared" si="47"/>
        <v>#VALUE!</v>
      </c>
      <c r="W216" s="27"/>
      <c r="X216" s="25"/>
      <c r="Y216" s="9" t="e">
        <f t="shared" si="46"/>
        <v>#VALUE!</v>
      </c>
      <c r="Z216" s="25"/>
      <c r="AA216" s="25"/>
    </row>
    <row r="217" spans="1:27" ht="56.25">
      <c r="A217" s="65">
        <v>35</v>
      </c>
      <c r="B217" s="69" t="s">
        <v>121</v>
      </c>
      <c r="C217" s="71" t="s">
        <v>29</v>
      </c>
      <c r="D217" s="71" t="s">
        <v>184</v>
      </c>
      <c r="E217" s="104" t="s">
        <v>0</v>
      </c>
      <c r="F217" s="104" t="s">
        <v>0</v>
      </c>
      <c r="G217" s="66"/>
      <c r="H217" s="104" t="s">
        <v>0</v>
      </c>
      <c r="I217" s="66"/>
      <c r="J217" s="65"/>
      <c r="K217" s="65" t="s">
        <v>0</v>
      </c>
      <c r="L217" s="66"/>
      <c r="M217" s="33"/>
      <c r="N217" s="65" t="s">
        <v>0</v>
      </c>
      <c r="O217" s="66"/>
      <c r="P217" s="65" t="s">
        <v>0</v>
      </c>
      <c r="Q217" s="124"/>
      <c r="R217" s="72" t="s">
        <v>170</v>
      </c>
      <c r="S217" s="51"/>
      <c r="T217" s="51"/>
      <c r="U217" s="51" t="s">
        <v>447</v>
      </c>
      <c r="V217" s="111" t="e">
        <f t="shared" si="47"/>
        <v>#VALUE!</v>
      </c>
      <c r="W217" s="27"/>
      <c r="X217" s="25"/>
      <c r="Y217" s="9" t="e">
        <f t="shared" si="46"/>
        <v>#VALUE!</v>
      </c>
      <c r="Z217" s="25"/>
      <c r="AA217" s="25"/>
    </row>
    <row r="218" spans="1:27" ht="150" customHeight="1">
      <c r="A218" s="65">
        <v>36</v>
      </c>
      <c r="B218" s="69" t="s">
        <v>122</v>
      </c>
      <c r="C218" s="71" t="s">
        <v>29</v>
      </c>
      <c r="D218" s="71" t="s">
        <v>184</v>
      </c>
      <c r="E218" s="104" t="s">
        <v>0</v>
      </c>
      <c r="F218" s="104" t="s">
        <v>0</v>
      </c>
      <c r="G218" s="66"/>
      <c r="H218" s="104" t="s">
        <v>0</v>
      </c>
      <c r="I218" s="66"/>
      <c r="J218" s="65"/>
      <c r="K218" s="65" t="s">
        <v>0</v>
      </c>
      <c r="L218" s="66"/>
      <c r="M218" s="33"/>
      <c r="N218" s="65" t="s">
        <v>0</v>
      </c>
      <c r="O218" s="66"/>
      <c r="P218" s="65" t="s">
        <v>0</v>
      </c>
      <c r="Q218" s="124"/>
      <c r="R218" s="72" t="s">
        <v>459</v>
      </c>
      <c r="S218" s="51"/>
      <c r="T218" s="51"/>
      <c r="U218" s="51" t="s">
        <v>447</v>
      </c>
      <c r="V218" s="111" t="e">
        <f t="shared" si="47"/>
        <v>#VALUE!</v>
      </c>
      <c r="W218" s="27"/>
      <c r="X218" s="25"/>
      <c r="Y218" s="9" t="e">
        <f t="shared" si="46"/>
        <v>#VALUE!</v>
      </c>
      <c r="Z218" s="25"/>
      <c r="AA218" s="25"/>
    </row>
    <row r="219" spans="1:27" ht="112.5">
      <c r="A219" s="65">
        <v>37</v>
      </c>
      <c r="B219" s="69" t="s">
        <v>123</v>
      </c>
      <c r="C219" s="71" t="s">
        <v>29</v>
      </c>
      <c r="D219" s="71" t="s">
        <v>184</v>
      </c>
      <c r="E219" s="104" t="s">
        <v>0</v>
      </c>
      <c r="F219" s="104" t="s">
        <v>0</v>
      </c>
      <c r="G219" s="66"/>
      <c r="H219" s="104" t="s">
        <v>0</v>
      </c>
      <c r="I219" s="66"/>
      <c r="J219" s="65"/>
      <c r="K219" s="65" t="s">
        <v>0</v>
      </c>
      <c r="L219" s="66"/>
      <c r="M219" s="33"/>
      <c r="N219" s="65" t="s">
        <v>0</v>
      </c>
      <c r="O219" s="66"/>
      <c r="P219" s="65" t="s">
        <v>0</v>
      </c>
      <c r="Q219" s="124"/>
      <c r="R219" s="72" t="s">
        <v>459</v>
      </c>
      <c r="S219" s="51"/>
      <c r="T219" s="51"/>
      <c r="U219" s="51" t="s">
        <v>447</v>
      </c>
      <c r="V219" s="111" t="e">
        <f t="shared" si="47"/>
        <v>#VALUE!</v>
      </c>
      <c r="W219" s="27"/>
      <c r="X219" s="25"/>
      <c r="Y219" s="9" t="e">
        <f t="shared" si="46"/>
        <v>#VALUE!</v>
      </c>
      <c r="Z219" s="25"/>
      <c r="AA219" s="25"/>
    </row>
    <row r="220" spans="1:27" ht="56.25">
      <c r="A220" s="65">
        <v>38</v>
      </c>
      <c r="B220" s="69" t="s">
        <v>124</v>
      </c>
      <c r="C220" s="71" t="s">
        <v>29</v>
      </c>
      <c r="D220" s="71" t="s">
        <v>184</v>
      </c>
      <c r="E220" s="104" t="s">
        <v>0</v>
      </c>
      <c r="F220" s="104" t="s">
        <v>0</v>
      </c>
      <c r="G220" s="66"/>
      <c r="H220" s="104" t="s">
        <v>0</v>
      </c>
      <c r="I220" s="66"/>
      <c r="J220" s="66"/>
      <c r="K220" s="65" t="s">
        <v>0</v>
      </c>
      <c r="L220" s="66"/>
      <c r="M220" s="33"/>
      <c r="N220" s="65" t="s">
        <v>0</v>
      </c>
      <c r="O220" s="66"/>
      <c r="P220" s="65" t="s">
        <v>0</v>
      </c>
      <c r="Q220" s="124"/>
      <c r="R220" s="72" t="s">
        <v>170</v>
      </c>
      <c r="S220" s="51"/>
      <c r="T220" s="51"/>
      <c r="U220" s="51" t="s">
        <v>447</v>
      </c>
      <c r="V220" s="111" t="e">
        <f t="shared" si="47"/>
        <v>#VALUE!</v>
      </c>
      <c r="W220" s="27"/>
      <c r="X220" s="25"/>
      <c r="Y220" s="9" t="e">
        <f t="shared" si="46"/>
        <v>#VALUE!</v>
      </c>
      <c r="Z220" s="25"/>
      <c r="AA220" s="25"/>
    </row>
    <row r="221" spans="1:27" ht="75">
      <c r="A221" s="65">
        <v>39</v>
      </c>
      <c r="B221" s="69" t="s">
        <v>175</v>
      </c>
      <c r="C221" s="71" t="s">
        <v>125</v>
      </c>
      <c r="D221" s="71" t="s">
        <v>184</v>
      </c>
      <c r="E221" s="104" t="s">
        <v>0</v>
      </c>
      <c r="F221" s="104" t="s">
        <v>0</v>
      </c>
      <c r="G221" s="66"/>
      <c r="H221" s="104" t="s">
        <v>0</v>
      </c>
      <c r="I221" s="66"/>
      <c r="J221" s="66"/>
      <c r="K221" s="65"/>
      <c r="L221" s="65" t="s">
        <v>0</v>
      </c>
      <c r="M221" s="33"/>
      <c r="N221" s="65" t="s">
        <v>0</v>
      </c>
      <c r="O221" s="65" t="s">
        <v>0</v>
      </c>
      <c r="P221" s="65" t="s">
        <v>0</v>
      </c>
      <c r="Q221" s="124"/>
      <c r="R221" s="72" t="s">
        <v>170</v>
      </c>
      <c r="S221" s="51" t="s">
        <v>266</v>
      </c>
      <c r="T221" s="104" t="s">
        <v>0</v>
      </c>
      <c r="U221" s="51" t="s">
        <v>432</v>
      </c>
      <c r="V221" s="111" t="e">
        <f t="shared" si="47"/>
        <v>#VALUE!</v>
      </c>
      <c r="W221" s="27"/>
      <c r="X221" s="24"/>
      <c r="Y221" s="9" t="e">
        <f t="shared" si="46"/>
        <v>#VALUE!</v>
      </c>
      <c r="Z221" s="24"/>
      <c r="AA221" s="24"/>
    </row>
    <row r="222" spans="1:27" ht="93.75">
      <c r="A222" s="65">
        <v>40</v>
      </c>
      <c r="B222" s="69" t="s">
        <v>256</v>
      </c>
      <c r="C222" s="71" t="s">
        <v>355</v>
      </c>
      <c r="D222" s="71" t="s">
        <v>356</v>
      </c>
      <c r="E222" s="104" t="s">
        <v>0</v>
      </c>
      <c r="F222" s="104" t="s">
        <v>0</v>
      </c>
      <c r="G222" s="66"/>
      <c r="H222" s="104" t="s">
        <v>0</v>
      </c>
      <c r="I222" s="66"/>
      <c r="J222" s="66"/>
      <c r="K222" s="65"/>
      <c r="L222" s="65" t="s">
        <v>0</v>
      </c>
      <c r="M222" s="33"/>
      <c r="N222" s="65" t="s">
        <v>0</v>
      </c>
      <c r="O222" s="65" t="s">
        <v>0</v>
      </c>
      <c r="P222" s="65" t="s">
        <v>0</v>
      </c>
      <c r="Q222" s="124"/>
      <c r="R222" s="72" t="s">
        <v>352</v>
      </c>
      <c r="S222" s="51" t="s">
        <v>339</v>
      </c>
      <c r="T222" s="65" t="s">
        <v>0</v>
      </c>
      <c r="U222" s="51" t="s">
        <v>432</v>
      </c>
      <c r="V222" s="111" t="e">
        <f>+E224-F224-G224</f>
        <v>#VALUE!</v>
      </c>
      <c r="W222" s="27"/>
      <c r="X222" s="25"/>
      <c r="Y222" s="9" t="e">
        <f t="shared" si="46"/>
        <v>#VALUE!</v>
      </c>
      <c r="Z222" s="25"/>
      <c r="AA222" s="25"/>
    </row>
    <row r="223" spans="1:27" ht="93.75">
      <c r="A223" s="65">
        <v>41</v>
      </c>
      <c r="B223" s="108" t="s">
        <v>448</v>
      </c>
      <c r="C223" s="71" t="s">
        <v>449</v>
      </c>
      <c r="D223" s="71"/>
      <c r="E223" s="104" t="s">
        <v>0</v>
      </c>
      <c r="F223" s="104" t="s">
        <v>0</v>
      </c>
      <c r="G223" s="66"/>
      <c r="H223" s="104" t="s">
        <v>0</v>
      </c>
      <c r="I223" s="66"/>
      <c r="J223" s="66"/>
      <c r="K223" s="65" t="s">
        <v>0</v>
      </c>
      <c r="L223" s="65"/>
      <c r="M223" s="33"/>
      <c r="N223" s="65"/>
      <c r="O223" s="65" t="s">
        <v>0</v>
      </c>
      <c r="P223" s="65" t="s">
        <v>0</v>
      </c>
      <c r="Q223" s="124"/>
      <c r="R223" s="72"/>
      <c r="S223" s="51" t="s">
        <v>450</v>
      </c>
      <c r="T223" s="65" t="s">
        <v>0</v>
      </c>
      <c r="U223" s="51"/>
      <c r="V223" s="111"/>
      <c r="W223" s="27"/>
      <c r="X223" s="25"/>
      <c r="Y223" s="9" t="e">
        <f t="shared" si="46"/>
        <v>#VALUE!</v>
      </c>
      <c r="Z223" s="25"/>
      <c r="AA223" s="25"/>
    </row>
    <row r="224" spans="1:27" ht="92.25" customHeight="1">
      <c r="A224" s="65">
        <v>42</v>
      </c>
      <c r="B224" s="157" t="s">
        <v>469</v>
      </c>
      <c r="C224" s="71" t="s">
        <v>355</v>
      </c>
      <c r="D224" s="71" t="s">
        <v>356</v>
      </c>
      <c r="E224" s="104" t="s">
        <v>0</v>
      </c>
      <c r="F224" s="104" t="s">
        <v>0</v>
      </c>
      <c r="G224" s="66"/>
      <c r="H224" s="104" t="s">
        <v>0</v>
      </c>
      <c r="I224" s="66"/>
      <c r="J224" s="66"/>
      <c r="K224" s="65"/>
      <c r="L224" s="65" t="s">
        <v>0</v>
      </c>
      <c r="M224" s="33"/>
      <c r="N224" s="65" t="s">
        <v>0</v>
      </c>
      <c r="O224" s="65" t="s">
        <v>0</v>
      </c>
      <c r="P224" s="65" t="s">
        <v>0</v>
      </c>
      <c r="Q224" s="124"/>
      <c r="R224" s="72" t="s">
        <v>353</v>
      </c>
      <c r="S224" s="51" t="s">
        <v>339</v>
      </c>
      <c r="T224" s="65" t="s">
        <v>0</v>
      </c>
      <c r="U224" s="51" t="s">
        <v>432</v>
      </c>
      <c r="V224" s="111" t="e">
        <f>+#REF!-#REF!-#REF!</f>
        <v>#REF!</v>
      </c>
      <c r="W224" s="28"/>
      <c r="Y224" s="9" t="e">
        <f t="shared" si="46"/>
        <v>#VALUE!</v>
      </c>
    </row>
    <row r="225" spans="13:25" ht="18.75">
      <c r="M225" s="14"/>
      <c r="Q225" s="15"/>
      <c r="R225" s="15"/>
      <c r="Y225" s="9">
        <f t="shared" si="46"/>
        <v>0</v>
      </c>
    </row>
    <row r="226" spans="13:25" ht="18.75">
      <c r="M226" s="14"/>
      <c r="Q226" s="15"/>
      <c r="R226" s="15"/>
      <c r="Y226" s="9">
        <f>+P226+Q226-E226</f>
        <v>0</v>
      </c>
    </row>
    <row r="227" spans="13:25" ht="18.75">
      <c r="M227" s="14"/>
      <c r="Q227" s="15"/>
      <c r="R227" s="15"/>
      <c r="Y227" s="9">
        <f>+P227+Q227-E227</f>
        <v>0</v>
      </c>
    </row>
    <row r="228" spans="13:25" ht="18.75">
      <c r="M228" s="14"/>
      <c r="Q228" s="15"/>
      <c r="R228" s="15"/>
      <c r="Y228" s="9">
        <f>+P228+Q228-E228</f>
        <v>0</v>
      </c>
    </row>
    <row r="229" spans="13:25" ht="18.75">
      <c r="M229" s="14"/>
      <c r="Q229" s="15"/>
      <c r="R229" s="15"/>
      <c r="Y229" s="9">
        <f>+P229+Q229-E229</f>
        <v>0</v>
      </c>
    </row>
    <row r="230" spans="13:25" ht="18.75">
      <c r="M230" s="14"/>
      <c r="Q230" s="15"/>
      <c r="R230" s="15"/>
      <c r="Y230" s="9">
        <f>+P230+Q230-E230</f>
        <v>0</v>
      </c>
    </row>
    <row r="231" spans="13:25" ht="18.75">
      <c r="M231" s="14"/>
      <c r="Q231" s="15"/>
      <c r="R231" s="15"/>
    </row>
    <row r="232" spans="13:25" ht="18.75">
      <c r="M232" s="14"/>
      <c r="Q232" s="15"/>
      <c r="R232" s="15"/>
    </row>
    <row r="233" spans="13:25" ht="18.75">
      <c r="M233" s="14"/>
      <c r="Q233" s="15"/>
      <c r="R233" s="15"/>
    </row>
    <row r="234" spans="13:25" ht="18.75">
      <c r="M234" s="14"/>
      <c r="Q234" s="15"/>
      <c r="R234" s="15"/>
    </row>
    <row r="235" spans="13:25" ht="18.75">
      <c r="M235" s="14"/>
      <c r="Q235" s="15"/>
      <c r="R235" s="15"/>
    </row>
    <row r="236" spans="13:25" ht="18.75">
      <c r="M236" s="14"/>
      <c r="Q236" s="15"/>
      <c r="R236" s="15"/>
    </row>
    <row r="237" spans="13:25" ht="18.75">
      <c r="M237" s="14"/>
      <c r="Q237" s="15"/>
      <c r="R237" s="15"/>
    </row>
    <row r="238" spans="13:25" ht="18.75">
      <c r="M238" s="14"/>
      <c r="Q238" s="15"/>
      <c r="R238" s="15"/>
    </row>
    <row r="239" spans="13:25" ht="18.75">
      <c r="M239" s="14"/>
      <c r="Q239" s="15"/>
      <c r="R239" s="15"/>
    </row>
    <row r="240" spans="13:25" ht="18.75">
      <c r="M240" s="14"/>
      <c r="Q240" s="15"/>
      <c r="R240" s="15"/>
    </row>
    <row r="241" spans="13:18" ht="18.75">
      <c r="M241" s="14"/>
      <c r="Q241" s="15"/>
      <c r="R241" s="15"/>
    </row>
    <row r="242" spans="13:18" ht="18.75">
      <c r="M242" s="14"/>
      <c r="Q242" s="15"/>
      <c r="R242" s="15"/>
    </row>
    <row r="243" spans="13:18" ht="18.75">
      <c r="M243" s="14"/>
      <c r="Q243" s="15"/>
      <c r="R243" s="15"/>
    </row>
    <row r="244" spans="13:18" ht="18.75">
      <c r="M244" s="14"/>
      <c r="Q244" s="15"/>
      <c r="R244" s="15"/>
    </row>
    <row r="245" spans="13:18" ht="18.75">
      <c r="M245" s="14"/>
      <c r="Q245" s="15"/>
      <c r="R245" s="15"/>
    </row>
    <row r="246" spans="13:18" ht="18.75">
      <c r="M246" s="14"/>
      <c r="Q246" s="15"/>
      <c r="R246" s="15"/>
    </row>
    <row r="247" spans="13:18" ht="18.75">
      <c r="M247" s="14"/>
      <c r="Q247" s="15"/>
      <c r="R247" s="15"/>
    </row>
    <row r="248" spans="13:18" ht="18.75">
      <c r="M248" s="14"/>
      <c r="Q248" s="15"/>
      <c r="R248" s="15"/>
    </row>
    <row r="249" spans="13:18" ht="18.75">
      <c r="M249" s="14"/>
      <c r="Q249" s="15"/>
      <c r="R249" s="15"/>
    </row>
    <row r="250" spans="13:18" ht="18.75">
      <c r="M250" s="14"/>
      <c r="Q250" s="15"/>
      <c r="R250" s="15"/>
    </row>
    <row r="251" spans="13:18" ht="18.75">
      <c r="M251" s="14"/>
      <c r="Q251" s="15"/>
      <c r="R251" s="15"/>
    </row>
    <row r="252" spans="13:18" ht="18.75">
      <c r="M252" s="14"/>
      <c r="Q252" s="15"/>
      <c r="R252" s="15"/>
    </row>
    <row r="253" spans="13:18" ht="18.75">
      <c r="M253" s="14"/>
      <c r="Q253" s="15"/>
      <c r="R253" s="15"/>
    </row>
    <row r="254" spans="13:18" ht="18.75">
      <c r="M254" s="14"/>
      <c r="Q254" s="15"/>
      <c r="R254" s="15"/>
    </row>
    <row r="255" spans="13:18" ht="18.75">
      <c r="M255" s="14"/>
      <c r="Q255" s="15"/>
      <c r="R255" s="15"/>
    </row>
    <row r="256" spans="13:18" ht="18.75">
      <c r="M256" s="14"/>
      <c r="Q256" s="15"/>
      <c r="R256" s="15"/>
    </row>
    <row r="257" spans="13:18" ht="18.75">
      <c r="M257" s="14"/>
      <c r="Q257" s="15"/>
      <c r="R257" s="15"/>
    </row>
    <row r="258" spans="13:18" ht="18.75">
      <c r="M258" s="14"/>
      <c r="Q258" s="15"/>
      <c r="R258" s="15"/>
    </row>
    <row r="259" spans="13:18" ht="18.75">
      <c r="M259" s="14"/>
      <c r="Q259" s="15"/>
      <c r="R259" s="15"/>
    </row>
    <row r="260" spans="13:18" ht="18.75">
      <c r="M260" s="14"/>
      <c r="Q260" s="15"/>
      <c r="R260" s="15"/>
    </row>
    <row r="261" spans="13:18" ht="18.75">
      <c r="M261" s="14"/>
      <c r="Q261" s="15"/>
      <c r="R261" s="15"/>
    </row>
    <row r="262" spans="13:18" ht="18.75">
      <c r="M262" s="14"/>
      <c r="Q262" s="15"/>
      <c r="R262" s="15"/>
    </row>
    <row r="263" spans="13:18" ht="18.75">
      <c r="M263" s="14"/>
      <c r="Q263" s="15"/>
      <c r="R263" s="15"/>
    </row>
    <row r="264" spans="13:18" ht="18.75">
      <c r="M264" s="14"/>
      <c r="Q264" s="15"/>
      <c r="R264" s="15"/>
    </row>
    <row r="265" spans="13:18" ht="18.75">
      <c r="M265" s="14"/>
      <c r="Q265" s="15"/>
      <c r="R265" s="15"/>
    </row>
    <row r="266" spans="13:18" ht="18.75">
      <c r="M266" s="14"/>
      <c r="Q266" s="15"/>
      <c r="R266" s="15"/>
    </row>
    <row r="267" spans="13:18" ht="18.75">
      <c r="M267" s="14"/>
      <c r="Q267" s="15"/>
      <c r="R267" s="15"/>
    </row>
    <row r="268" spans="13:18" ht="18.75">
      <c r="M268" s="14"/>
      <c r="Q268" s="15"/>
      <c r="R268" s="15"/>
    </row>
    <row r="269" spans="13:18" ht="18.75">
      <c r="M269" s="14"/>
      <c r="Q269" s="15"/>
      <c r="R269" s="15"/>
    </row>
    <row r="270" spans="13:18" ht="18.75">
      <c r="M270" s="14"/>
      <c r="Q270" s="15"/>
      <c r="R270" s="15"/>
    </row>
    <row r="271" spans="13:18" ht="18.75">
      <c r="M271" s="14"/>
      <c r="Q271" s="15"/>
      <c r="R271" s="15"/>
    </row>
    <row r="272" spans="13:18" ht="18.75">
      <c r="M272" s="14"/>
      <c r="Q272" s="15"/>
      <c r="R272" s="15"/>
    </row>
    <row r="273" spans="13:18" ht="18.75">
      <c r="M273" s="14"/>
      <c r="Q273" s="15"/>
      <c r="R273" s="15"/>
    </row>
    <row r="274" spans="13:18" ht="18.75">
      <c r="M274" s="14"/>
      <c r="Q274" s="15"/>
      <c r="R274" s="15"/>
    </row>
    <row r="275" spans="13:18" ht="18.75">
      <c r="M275" s="14"/>
      <c r="Q275" s="15"/>
      <c r="R275" s="15"/>
    </row>
    <row r="276" spans="13:18" ht="18.75">
      <c r="M276" s="14"/>
      <c r="Q276" s="15"/>
      <c r="R276" s="15"/>
    </row>
    <row r="277" spans="13:18" ht="18.75">
      <c r="M277" s="14"/>
      <c r="Q277" s="15"/>
      <c r="R277" s="15"/>
    </row>
    <row r="278" spans="13:18" ht="18.75">
      <c r="M278" s="14"/>
      <c r="Q278" s="15"/>
      <c r="R278" s="15"/>
    </row>
    <row r="279" spans="13:18" ht="18.75">
      <c r="M279" s="14"/>
      <c r="Q279" s="15"/>
      <c r="R279" s="15"/>
    </row>
    <row r="280" spans="13:18" ht="18.75">
      <c r="M280" s="14"/>
      <c r="Q280" s="15"/>
      <c r="R280" s="15"/>
    </row>
    <row r="281" spans="13:18" ht="18.75">
      <c r="M281" s="14"/>
      <c r="Q281" s="15"/>
      <c r="R281" s="15"/>
    </row>
    <row r="282" spans="13:18" ht="18.75">
      <c r="M282" s="14"/>
      <c r="Q282" s="15"/>
      <c r="R282" s="15"/>
    </row>
    <row r="283" spans="13:18" ht="18.75">
      <c r="M283" s="14"/>
      <c r="Q283" s="15"/>
      <c r="R283" s="15"/>
    </row>
    <row r="284" spans="13:18" ht="18.75">
      <c r="M284" s="14"/>
      <c r="Q284" s="15"/>
      <c r="R284" s="15"/>
    </row>
    <row r="285" spans="13:18" ht="18.75">
      <c r="M285" s="14"/>
      <c r="Q285" s="15"/>
      <c r="R285" s="15"/>
    </row>
    <row r="286" spans="13:18" ht="18.75">
      <c r="M286" s="14"/>
      <c r="Q286" s="15"/>
      <c r="R286" s="15"/>
    </row>
    <row r="287" spans="13:18" ht="18.75">
      <c r="M287" s="14"/>
      <c r="Q287" s="15"/>
      <c r="R287" s="15"/>
    </row>
    <row r="288" spans="13:18" ht="18.75">
      <c r="M288" s="14"/>
      <c r="Q288" s="15"/>
      <c r="R288" s="15"/>
    </row>
    <row r="289" spans="13:18" ht="18.75">
      <c r="M289" s="14"/>
      <c r="Q289" s="15"/>
      <c r="R289" s="15"/>
    </row>
    <row r="290" spans="13:18" ht="18.75">
      <c r="M290" s="14"/>
      <c r="Q290" s="15"/>
      <c r="R290" s="15"/>
    </row>
    <row r="291" spans="13:18" ht="18.75">
      <c r="M291" s="14"/>
      <c r="Q291" s="15"/>
      <c r="R291" s="15"/>
    </row>
    <row r="292" spans="13:18" ht="18.75">
      <c r="M292" s="14"/>
      <c r="Q292" s="15"/>
      <c r="R292" s="15"/>
    </row>
    <row r="293" spans="13:18" ht="18.75">
      <c r="M293" s="14"/>
      <c r="Q293" s="15"/>
      <c r="R293" s="15"/>
    </row>
    <row r="294" spans="13:18" ht="18.75">
      <c r="M294" s="14"/>
      <c r="Q294" s="15"/>
      <c r="R294" s="15"/>
    </row>
    <row r="295" spans="13:18" ht="18.75">
      <c r="M295" s="14"/>
      <c r="Q295" s="15"/>
      <c r="R295" s="15"/>
    </row>
    <row r="296" spans="13:18" ht="18.75">
      <c r="M296" s="14"/>
      <c r="Q296" s="15"/>
      <c r="R296" s="15"/>
    </row>
    <row r="297" spans="13:18" ht="18.75">
      <c r="M297" s="14"/>
      <c r="Q297" s="15"/>
      <c r="R297" s="15"/>
    </row>
    <row r="298" spans="13:18" ht="18.75">
      <c r="M298" s="14"/>
      <c r="Q298" s="15"/>
      <c r="R298" s="15"/>
    </row>
    <row r="299" spans="13:18" ht="18.75">
      <c r="M299" s="14"/>
      <c r="Q299" s="15"/>
      <c r="R299" s="15"/>
    </row>
    <row r="300" spans="13:18" ht="18.75">
      <c r="M300" s="14"/>
      <c r="Q300" s="15"/>
      <c r="R300" s="15"/>
    </row>
    <row r="301" spans="13:18" ht="18.75">
      <c r="M301" s="14"/>
      <c r="Q301" s="15"/>
      <c r="R301" s="15"/>
    </row>
    <row r="302" spans="13:18" ht="18.75">
      <c r="M302" s="14"/>
      <c r="Q302" s="15"/>
      <c r="R302" s="15"/>
    </row>
    <row r="303" spans="13:18" ht="18.75">
      <c r="M303" s="14"/>
      <c r="Q303" s="15"/>
      <c r="R303" s="15"/>
    </row>
    <row r="304" spans="13:18" ht="18.75">
      <c r="M304" s="14"/>
      <c r="Q304" s="15"/>
      <c r="R304" s="15"/>
    </row>
    <row r="305" spans="13:18" ht="18.75">
      <c r="M305" s="14"/>
      <c r="Q305" s="15"/>
      <c r="R305" s="15"/>
    </row>
    <row r="306" spans="13:18" ht="18.75">
      <c r="M306" s="14"/>
      <c r="Q306" s="15"/>
      <c r="R306" s="15"/>
    </row>
    <row r="307" spans="13:18" ht="18.75">
      <c r="M307" s="14"/>
      <c r="Q307" s="15"/>
      <c r="R307" s="15"/>
    </row>
    <row r="308" spans="13:18" ht="18.75">
      <c r="M308" s="14"/>
      <c r="Q308" s="15"/>
      <c r="R308" s="15"/>
    </row>
    <row r="309" spans="13:18" ht="18.75">
      <c r="M309" s="14"/>
      <c r="Q309" s="15"/>
      <c r="R309" s="15"/>
    </row>
    <row r="310" spans="13:18" ht="18.75">
      <c r="M310" s="14"/>
      <c r="Q310" s="15"/>
      <c r="R310" s="15"/>
    </row>
    <row r="311" spans="13:18" ht="18.75">
      <c r="M311" s="14"/>
      <c r="Q311" s="15"/>
      <c r="R311" s="15"/>
    </row>
    <row r="312" spans="13:18" ht="18.75">
      <c r="M312" s="14"/>
      <c r="Q312" s="15"/>
      <c r="R312" s="15"/>
    </row>
    <row r="313" spans="13:18" ht="18.75">
      <c r="M313" s="14"/>
      <c r="Q313" s="15"/>
      <c r="R313" s="15"/>
    </row>
    <row r="314" spans="13:18" ht="18.75">
      <c r="M314" s="14"/>
      <c r="Q314" s="15"/>
      <c r="R314" s="15"/>
    </row>
    <row r="315" spans="13:18" ht="18.75">
      <c r="M315" s="14"/>
      <c r="Q315" s="15"/>
      <c r="R315" s="15"/>
    </row>
    <row r="316" spans="13:18" ht="18.75">
      <c r="M316" s="14"/>
      <c r="Q316" s="15"/>
      <c r="R316" s="15"/>
    </row>
    <row r="317" spans="13:18" ht="18.75">
      <c r="M317" s="14"/>
      <c r="Q317" s="15"/>
      <c r="R317" s="15"/>
    </row>
    <row r="318" spans="13:18" ht="18.75">
      <c r="M318" s="14"/>
      <c r="Q318" s="15"/>
      <c r="R318" s="15"/>
    </row>
    <row r="319" spans="13:18" ht="18.75">
      <c r="M319" s="14"/>
      <c r="Q319" s="15"/>
      <c r="R319" s="15"/>
    </row>
    <row r="320" spans="13:18" ht="18.75">
      <c r="M320" s="14"/>
      <c r="Q320" s="15"/>
      <c r="R320" s="15"/>
    </row>
    <row r="321" spans="13:18" ht="18.75">
      <c r="M321" s="14"/>
      <c r="Q321" s="15"/>
      <c r="R321" s="15"/>
    </row>
    <row r="322" spans="13:18" ht="18.75">
      <c r="M322" s="14"/>
      <c r="Q322" s="15"/>
      <c r="R322" s="15"/>
    </row>
    <row r="323" spans="13:18" ht="18.75">
      <c r="M323" s="14"/>
      <c r="Q323" s="15"/>
      <c r="R323" s="15"/>
    </row>
    <row r="324" spans="13:18" ht="18.75">
      <c r="M324" s="14"/>
      <c r="Q324" s="15"/>
      <c r="R324" s="15"/>
    </row>
    <row r="325" spans="13:18" ht="18.75">
      <c r="M325" s="14"/>
      <c r="Q325" s="15"/>
      <c r="R325" s="15"/>
    </row>
    <row r="326" spans="13:18" ht="18.75">
      <c r="M326" s="14"/>
      <c r="Q326" s="15"/>
      <c r="R326" s="15"/>
    </row>
    <row r="327" spans="13:18" ht="18.75">
      <c r="M327" s="14"/>
      <c r="Q327" s="15"/>
      <c r="R327" s="15"/>
    </row>
    <row r="328" spans="13:18" ht="18.75">
      <c r="M328" s="14"/>
      <c r="Q328" s="15"/>
      <c r="R328" s="15"/>
    </row>
    <row r="329" spans="13:18" ht="18.75">
      <c r="M329" s="14"/>
      <c r="Q329" s="15"/>
      <c r="R329" s="15"/>
    </row>
    <row r="330" spans="13:18" ht="18.75">
      <c r="M330" s="14"/>
      <c r="Q330" s="15"/>
      <c r="R330" s="15"/>
    </row>
    <row r="331" spans="13:18" ht="18.75">
      <c r="M331" s="14"/>
      <c r="Q331" s="15"/>
      <c r="R331" s="15"/>
    </row>
    <row r="332" spans="13:18" ht="18.75">
      <c r="M332" s="14"/>
      <c r="Q332" s="15"/>
      <c r="R332" s="15"/>
    </row>
    <row r="333" spans="13:18" ht="18.75">
      <c r="M333" s="14"/>
      <c r="Q333" s="15"/>
      <c r="R333" s="15"/>
    </row>
    <row r="334" spans="13:18" ht="18.75">
      <c r="M334" s="14"/>
      <c r="Q334" s="15"/>
      <c r="R334" s="15"/>
    </row>
    <row r="335" spans="13:18" ht="18.75">
      <c r="M335" s="14"/>
      <c r="Q335" s="15"/>
      <c r="R335" s="15"/>
    </row>
    <row r="336" spans="13:18" ht="18.75">
      <c r="M336" s="14"/>
      <c r="Q336" s="15"/>
      <c r="R336" s="15"/>
    </row>
    <row r="337" spans="13:18" ht="18.75">
      <c r="M337" s="14"/>
      <c r="Q337" s="15"/>
      <c r="R337" s="15"/>
    </row>
    <row r="338" spans="13:18" ht="18.75">
      <c r="M338" s="14"/>
      <c r="Q338" s="15"/>
      <c r="R338" s="15"/>
    </row>
    <row r="339" spans="13:18" ht="18.75">
      <c r="M339" s="14"/>
      <c r="Q339" s="15"/>
      <c r="R339" s="15"/>
    </row>
    <row r="340" spans="13:18" ht="18.75">
      <c r="M340" s="14"/>
      <c r="Q340" s="15"/>
      <c r="R340" s="15"/>
    </row>
    <row r="341" spans="13:18" ht="18.75">
      <c r="M341" s="14"/>
      <c r="Q341" s="15"/>
      <c r="R341" s="15"/>
    </row>
    <row r="342" spans="13:18" ht="18.75">
      <c r="M342" s="14"/>
      <c r="Q342" s="15"/>
      <c r="R342" s="15"/>
    </row>
    <row r="343" spans="13:18" ht="18.75">
      <c r="M343" s="14"/>
      <c r="Q343" s="15"/>
      <c r="R343" s="15"/>
    </row>
    <row r="344" spans="13:18" ht="18.75">
      <c r="M344" s="14"/>
      <c r="Q344" s="15"/>
      <c r="R344" s="15"/>
    </row>
    <row r="345" spans="13:18" ht="18.75">
      <c r="M345" s="14"/>
      <c r="Q345" s="15"/>
      <c r="R345" s="15"/>
    </row>
    <row r="346" spans="13:18" ht="18.75">
      <c r="M346" s="14"/>
      <c r="Q346" s="15"/>
      <c r="R346" s="15"/>
    </row>
    <row r="347" spans="13:18" ht="18.75">
      <c r="M347" s="14"/>
      <c r="Q347" s="15"/>
      <c r="R347" s="15"/>
    </row>
    <row r="348" spans="13:18" ht="18.75">
      <c r="M348" s="14"/>
      <c r="Q348" s="15"/>
      <c r="R348" s="15"/>
    </row>
    <row r="349" spans="13:18" ht="18.75">
      <c r="M349" s="14"/>
      <c r="Q349" s="15"/>
      <c r="R349" s="15"/>
    </row>
    <row r="350" spans="13:18" ht="18.75">
      <c r="M350" s="14"/>
      <c r="Q350" s="15"/>
      <c r="R350" s="15"/>
    </row>
    <row r="351" spans="13:18" ht="18.75">
      <c r="M351" s="14"/>
      <c r="Q351" s="15"/>
      <c r="R351" s="15"/>
    </row>
    <row r="352" spans="13:18" ht="18.75">
      <c r="M352" s="14"/>
      <c r="Q352" s="15"/>
      <c r="R352" s="15"/>
    </row>
    <row r="353" spans="13:18" ht="18.75">
      <c r="M353" s="14"/>
      <c r="Q353" s="15"/>
      <c r="R353" s="15"/>
    </row>
    <row r="354" spans="13:18" ht="18.75">
      <c r="M354" s="14"/>
      <c r="Q354" s="15"/>
      <c r="R354" s="15"/>
    </row>
    <row r="355" spans="13:18" ht="18.75">
      <c r="M355" s="14"/>
      <c r="Q355" s="15"/>
      <c r="R355" s="15"/>
    </row>
    <row r="356" spans="13:18" ht="18.75">
      <c r="M356" s="14"/>
      <c r="Q356" s="15"/>
      <c r="R356" s="15"/>
    </row>
    <row r="357" spans="13:18" ht="18.75">
      <c r="M357" s="14"/>
      <c r="Q357" s="15"/>
      <c r="R357" s="15"/>
    </row>
    <row r="358" spans="13:18" ht="18.75">
      <c r="M358" s="14"/>
      <c r="Q358" s="15"/>
      <c r="R358" s="15"/>
    </row>
    <row r="359" spans="13:18" ht="18.75">
      <c r="M359" s="14"/>
      <c r="Q359" s="15"/>
      <c r="R359" s="15"/>
    </row>
    <row r="360" spans="13:18" ht="18.75">
      <c r="M360" s="14"/>
      <c r="Q360" s="15"/>
      <c r="R360" s="15"/>
    </row>
    <row r="361" spans="13:18" ht="18.75">
      <c r="M361" s="14"/>
      <c r="Q361" s="15"/>
      <c r="R361" s="15"/>
    </row>
    <row r="362" spans="13:18" ht="18.75">
      <c r="M362" s="14"/>
      <c r="Q362" s="15"/>
      <c r="R362" s="15"/>
    </row>
    <row r="363" spans="13:18" ht="18.75">
      <c r="M363" s="14"/>
      <c r="Q363" s="15"/>
      <c r="R363" s="15"/>
    </row>
    <row r="364" spans="13:18" ht="18.75">
      <c r="M364" s="14"/>
      <c r="Q364" s="15"/>
      <c r="R364" s="15"/>
    </row>
    <row r="365" spans="13:18" ht="18.75">
      <c r="M365" s="14"/>
      <c r="Q365" s="15"/>
      <c r="R365" s="15"/>
    </row>
    <row r="366" spans="13:18" ht="18.75">
      <c r="M366" s="14"/>
      <c r="Q366" s="15"/>
      <c r="R366" s="15"/>
    </row>
    <row r="367" spans="13:18" ht="18.75">
      <c r="M367" s="14"/>
      <c r="Q367" s="15"/>
      <c r="R367" s="15"/>
    </row>
    <row r="368" spans="13:18" ht="18.75">
      <c r="M368" s="14"/>
      <c r="Q368" s="15"/>
      <c r="R368" s="15"/>
    </row>
    <row r="369" spans="13:18" ht="18.75">
      <c r="M369" s="14"/>
      <c r="Q369" s="15"/>
      <c r="R369" s="15"/>
    </row>
    <row r="370" spans="13:18" ht="18.75">
      <c r="M370" s="14"/>
      <c r="Q370" s="15"/>
      <c r="R370" s="15"/>
    </row>
    <row r="371" spans="13:18" ht="18.75">
      <c r="M371" s="14"/>
      <c r="Q371" s="15"/>
      <c r="R371" s="15"/>
    </row>
    <row r="372" spans="13:18" ht="18.75">
      <c r="M372" s="14"/>
      <c r="Q372" s="15"/>
      <c r="R372" s="15"/>
    </row>
    <row r="373" spans="13:18" ht="18.75">
      <c r="M373" s="14"/>
      <c r="Q373" s="15"/>
      <c r="R373" s="15"/>
    </row>
    <row r="374" spans="13:18" ht="18.75">
      <c r="M374" s="14"/>
      <c r="Q374" s="15"/>
      <c r="R374" s="15"/>
    </row>
    <row r="375" spans="13:18" ht="18.75">
      <c r="M375" s="14"/>
      <c r="Q375" s="15"/>
      <c r="R375" s="15"/>
    </row>
    <row r="376" spans="13:18" ht="18.75">
      <c r="M376" s="14"/>
      <c r="Q376" s="15"/>
      <c r="R376" s="15"/>
    </row>
    <row r="377" spans="13:18" ht="18.75">
      <c r="M377" s="14"/>
      <c r="Q377" s="15"/>
      <c r="R377" s="15"/>
    </row>
    <row r="378" spans="13:18" ht="18.75">
      <c r="M378" s="14"/>
      <c r="Q378" s="15"/>
      <c r="R378" s="15"/>
    </row>
    <row r="379" spans="13:18" ht="18.75">
      <c r="M379" s="14"/>
      <c r="Q379" s="15"/>
      <c r="R379" s="15"/>
    </row>
    <row r="380" spans="13:18" ht="18.75">
      <c r="M380" s="14"/>
      <c r="Q380" s="15"/>
      <c r="R380" s="15"/>
    </row>
    <row r="381" spans="13:18" ht="18.75">
      <c r="M381" s="14"/>
      <c r="Q381" s="15"/>
      <c r="R381" s="15"/>
    </row>
    <row r="382" spans="13:18" ht="18.75">
      <c r="M382" s="14"/>
      <c r="Q382" s="15"/>
      <c r="R382" s="15"/>
    </row>
    <row r="383" spans="13:18" ht="18.75">
      <c r="M383" s="14"/>
      <c r="Q383" s="15"/>
      <c r="R383" s="15"/>
    </row>
    <row r="384" spans="13:18" ht="18.75">
      <c r="M384" s="14"/>
      <c r="Q384" s="15"/>
      <c r="R384" s="15"/>
    </row>
    <row r="385" spans="13:18" ht="18.75">
      <c r="M385" s="14"/>
      <c r="Q385" s="15"/>
      <c r="R385" s="15"/>
    </row>
    <row r="386" spans="13:18" ht="18.75">
      <c r="M386" s="14"/>
      <c r="Q386" s="15"/>
      <c r="R386" s="15"/>
    </row>
    <row r="387" spans="13:18" ht="18.75">
      <c r="M387" s="14"/>
      <c r="Q387" s="15"/>
      <c r="R387" s="15"/>
    </row>
    <row r="388" spans="13:18" ht="18.75">
      <c r="M388" s="14"/>
      <c r="Q388" s="15"/>
      <c r="R388" s="15"/>
    </row>
    <row r="389" spans="13:18" ht="18.75">
      <c r="M389" s="14"/>
      <c r="Q389" s="15"/>
      <c r="R389" s="15"/>
    </row>
    <row r="390" spans="13:18" ht="18.75">
      <c r="M390" s="14"/>
      <c r="Q390" s="15"/>
      <c r="R390" s="15"/>
    </row>
    <row r="391" spans="13:18" ht="18.75">
      <c r="M391" s="14"/>
      <c r="Q391" s="15"/>
      <c r="R391" s="15"/>
    </row>
    <row r="392" spans="13:18" ht="18.75">
      <c r="M392" s="14"/>
      <c r="Q392" s="15"/>
      <c r="R392" s="15"/>
    </row>
    <row r="393" spans="13:18" ht="18.75">
      <c r="M393" s="14"/>
      <c r="Q393" s="15"/>
      <c r="R393" s="15"/>
    </row>
    <row r="394" spans="13:18" ht="18.75">
      <c r="M394" s="14"/>
      <c r="Q394" s="15"/>
      <c r="R394" s="15"/>
    </row>
    <row r="395" spans="13:18" ht="18.75">
      <c r="M395" s="14"/>
      <c r="Q395" s="15"/>
      <c r="R395" s="15"/>
    </row>
    <row r="396" spans="13:18" ht="18.75">
      <c r="M396" s="14"/>
      <c r="Q396" s="15"/>
      <c r="R396" s="15"/>
    </row>
    <row r="397" spans="13:18" ht="18.75">
      <c r="M397" s="14"/>
      <c r="Q397" s="15"/>
      <c r="R397" s="15"/>
    </row>
    <row r="398" spans="13:18" ht="18.75">
      <c r="M398" s="14"/>
      <c r="Q398" s="15"/>
      <c r="R398" s="15"/>
    </row>
    <row r="399" spans="13:18" ht="18.75">
      <c r="M399" s="14"/>
      <c r="Q399" s="15"/>
      <c r="R399" s="15"/>
    </row>
    <row r="400" spans="13:18" ht="18.75">
      <c r="M400" s="14"/>
      <c r="Q400" s="15"/>
      <c r="R400" s="15"/>
    </row>
    <row r="401" spans="13:18" ht="18.75">
      <c r="M401" s="14"/>
      <c r="Q401" s="15"/>
      <c r="R401" s="15"/>
    </row>
    <row r="402" spans="13:18" ht="18.75">
      <c r="M402" s="14"/>
      <c r="Q402" s="15"/>
      <c r="R402" s="15"/>
    </row>
    <row r="403" spans="13:18" ht="18.75">
      <c r="M403" s="14"/>
      <c r="Q403" s="15"/>
      <c r="R403" s="15"/>
    </row>
    <row r="404" spans="13:18" ht="18.75">
      <c r="M404" s="14"/>
      <c r="Q404" s="15"/>
      <c r="R404" s="15"/>
    </row>
    <row r="405" spans="13:18" ht="18.75">
      <c r="M405" s="14"/>
      <c r="Q405" s="15"/>
      <c r="R405" s="15"/>
    </row>
    <row r="406" spans="13:18" ht="18.75">
      <c r="M406" s="14"/>
      <c r="Q406" s="15"/>
      <c r="R406" s="15"/>
    </row>
    <row r="407" spans="13:18" ht="18.75">
      <c r="M407" s="14"/>
      <c r="Q407" s="15"/>
      <c r="R407" s="15"/>
    </row>
    <row r="408" spans="13:18" ht="18.75">
      <c r="M408" s="14"/>
      <c r="Q408" s="15"/>
      <c r="R408" s="15"/>
    </row>
    <row r="409" spans="13:18" ht="18.75">
      <c r="M409" s="14"/>
      <c r="Q409" s="15"/>
      <c r="R409" s="15"/>
    </row>
    <row r="410" spans="13:18" ht="18.75">
      <c r="M410" s="14"/>
      <c r="Q410" s="15"/>
      <c r="R410" s="15"/>
    </row>
    <row r="411" spans="13:18" ht="18.75">
      <c r="M411" s="14"/>
      <c r="Q411" s="15"/>
      <c r="R411" s="15"/>
    </row>
    <row r="412" spans="13:18" ht="18.75">
      <c r="M412" s="14"/>
      <c r="Q412" s="15"/>
      <c r="R412" s="15"/>
    </row>
    <row r="413" spans="13:18" ht="18.75">
      <c r="M413" s="14"/>
      <c r="Q413" s="15"/>
      <c r="R413" s="15"/>
    </row>
    <row r="414" spans="13:18" ht="18.75">
      <c r="M414" s="14"/>
      <c r="Q414" s="15"/>
      <c r="R414" s="15"/>
    </row>
    <row r="415" spans="13:18" ht="18.75">
      <c r="M415" s="14"/>
      <c r="Q415" s="15"/>
      <c r="R415" s="15"/>
    </row>
    <row r="416" spans="13:18" ht="18.75">
      <c r="M416" s="14"/>
      <c r="Q416" s="15"/>
      <c r="R416" s="15"/>
    </row>
    <row r="417" spans="13:18" ht="18.75">
      <c r="M417" s="14"/>
      <c r="Q417" s="15"/>
      <c r="R417" s="15"/>
    </row>
    <row r="418" spans="13:18" ht="18.75">
      <c r="M418" s="14"/>
      <c r="Q418" s="15"/>
      <c r="R418" s="15"/>
    </row>
    <row r="419" spans="13:18" ht="18.75">
      <c r="M419" s="14"/>
      <c r="Q419" s="15"/>
      <c r="R419" s="15"/>
    </row>
    <row r="420" spans="13:18" ht="18.75">
      <c r="M420" s="14"/>
      <c r="Q420" s="15"/>
      <c r="R420" s="15"/>
    </row>
    <row r="421" spans="13:18" ht="18.75">
      <c r="M421" s="14"/>
      <c r="Q421" s="15"/>
      <c r="R421" s="15"/>
    </row>
    <row r="422" spans="13:18" ht="18.75">
      <c r="M422" s="14"/>
      <c r="Q422" s="15"/>
      <c r="R422" s="15"/>
    </row>
    <row r="423" spans="13:18" ht="18.75">
      <c r="M423" s="14"/>
      <c r="Q423" s="15"/>
      <c r="R423" s="15"/>
    </row>
    <row r="424" spans="13:18" ht="18.75">
      <c r="M424" s="14"/>
      <c r="Q424" s="15"/>
      <c r="R424" s="15"/>
    </row>
    <row r="425" spans="13:18" ht="18.75">
      <c r="M425" s="14"/>
      <c r="Q425" s="15"/>
      <c r="R425" s="15"/>
    </row>
    <row r="426" spans="13:18" ht="18.75">
      <c r="M426" s="14"/>
      <c r="Q426" s="15"/>
      <c r="R426" s="15"/>
    </row>
    <row r="427" spans="13:18" ht="18.75">
      <c r="M427" s="14"/>
      <c r="Q427" s="15"/>
      <c r="R427" s="15"/>
    </row>
    <row r="428" spans="13:18" ht="18.75">
      <c r="M428" s="14"/>
      <c r="Q428" s="15"/>
      <c r="R428" s="15"/>
    </row>
    <row r="429" spans="13:18" ht="18.75">
      <c r="M429" s="14"/>
      <c r="Q429" s="15"/>
      <c r="R429" s="15"/>
    </row>
    <row r="430" spans="13:18" ht="18.75">
      <c r="M430" s="14"/>
      <c r="Q430" s="15"/>
      <c r="R430" s="15"/>
    </row>
    <row r="431" spans="13:18" ht="18.75">
      <c r="M431" s="14"/>
      <c r="Q431" s="15"/>
      <c r="R431" s="15"/>
    </row>
    <row r="432" spans="13:18" ht="18.75">
      <c r="M432" s="14"/>
      <c r="Q432" s="15"/>
      <c r="R432" s="15"/>
    </row>
    <row r="433" spans="13:18" ht="18.75">
      <c r="M433" s="14"/>
      <c r="Q433" s="15"/>
      <c r="R433" s="15"/>
    </row>
    <row r="434" spans="13:18" ht="18.75">
      <c r="M434" s="14"/>
      <c r="Q434" s="15"/>
      <c r="R434" s="15"/>
    </row>
    <row r="435" spans="13:18" ht="18.75">
      <c r="M435" s="14"/>
      <c r="Q435" s="15"/>
      <c r="R435" s="15"/>
    </row>
    <row r="436" spans="13:18" ht="18.75">
      <c r="M436" s="14"/>
      <c r="Q436" s="15"/>
      <c r="R436" s="15"/>
    </row>
    <row r="437" spans="13:18" ht="18.75">
      <c r="M437" s="14"/>
      <c r="Q437" s="15"/>
      <c r="R437" s="15"/>
    </row>
    <row r="438" spans="13:18" ht="18.75">
      <c r="M438" s="14"/>
      <c r="Q438" s="15"/>
      <c r="R438" s="15"/>
    </row>
    <row r="439" spans="13:18" ht="18.75">
      <c r="M439" s="14"/>
      <c r="Q439" s="15"/>
      <c r="R439" s="15"/>
    </row>
    <row r="440" spans="13:18" ht="18.75">
      <c r="M440" s="14"/>
      <c r="Q440" s="15"/>
      <c r="R440" s="15"/>
    </row>
    <row r="441" spans="13:18" ht="18.75">
      <c r="M441" s="14"/>
      <c r="Q441" s="15"/>
      <c r="R441" s="15"/>
    </row>
    <row r="442" spans="13:18" ht="18.75">
      <c r="M442" s="14"/>
      <c r="Q442" s="15"/>
      <c r="R442" s="15"/>
    </row>
    <row r="443" spans="13:18" ht="18.75">
      <c r="M443" s="14"/>
      <c r="Q443" s="15"/>
      <c r="R443" s="15"/>
    </row>
    <row r="444" spans="13:18" ht="18.75">
      <c r="M444" s="14"/>
      <c r="Q444" s="15"/>
      <c r="R444" s="15"/>
    </row>
    <row r="445" spans="13:18" ht="18.75">
      <c r="M445" s="14"/>
      <c r="Q445" s="15"/>
      <c r="R445" s="15"/>
    </row>
    <row r="446" spans="13:18" ht="18.75">
      <c r="M446" s="14"/>
      <c r="Q446" s="15"/>
      <c r="R446" s="15"/>
    </row>
    <row r="447" spans="13:18" ht="18.75">
      <c r="M447" s="14"/>
      <c r="Q447" s="15"/>
      <c r="R447" s="15"/>
    </row>
    <row r="448" spans="13:18" ht="18.75">
      <c r="M448" s="14"/>
      <c r="Q448" s="15"/>
      <c r="R448" s="15"/>
    </row>
    <row r="449" spans="13:18" ht="18.75">
      <c r="M449" s="14"/>
      <c r="Q449" s="15"/>
      <c r="R449" s="15"/>
    </row>
    <row r="450" spans="13:18" ht="18.75">
      <c r="M450" s="14"/>
      <c r="Q450" s="15"/>
      <c r="R450" s="15"/>
    </row>
    <row r="451" spans="13:18" ht="18.75">
      <c r="M451" s="14"/>
      <c r="Q451" s="15"/>
      <c r="R451" s="15"/>
    </row>
    <row r="452" spans="13:18" ht="18.75">
      <c r="M452" s="14"/>
      <c r="Q452" s="15"/>
      <c r="R452" s="15"/>
    </row>
    <row r="453" spans="13:18" ht="18.75">
      <c r="M453" s="14"/>
      <c r="Q453" s="15"/>
      <c r="R453" s="15"/>
    </row>
    <row r="454" spans="13:18" ht="18.75">
      <c r="M454" s="14"/>
      <c r="Q454" s="15"/>
      <c r="R454" s="15"/>
    </row>
    <row r="455" spans="13:18" ht="18.75">
      <c r="M455" s="14"/>
      <c r="Q455" s="15"/>
      <c r="R455" s="15"/>
    </row>
    <row r="456" spans="13:18" ht="18.75">
      <c r="M456" s="14"/>
      <c r="Q456" s="15"/>
      <c r="R456" s="15"/>
    </row>
    <row r="457" spans="13:18" ht="18.75">
      <c r="M457" s="14"/>
      <c r="Q457" s="15"/>
      <c r="R457" s="15"/>
    </row>
    <row r="458" spans="13:18" ht="18.75">
      <c r="M458" s="14"/>
      <c r="Q458" s="15"/>
      <c r="R458" s="15"/>
    </row>
    <row r="459" spans="13:18" ht="18.75">
      <c r="M459" s="14"/>
      <c r="Q459" s="15"/>
      <c r="R459" s="15"/>
    </row>
    <row r="460" spans="13:18" ht="18.75">
      <c r="M460" s="14"/>
      <c r="Q460" s="15"/>
      <c r="R460" s="15"/>
    </row>
    <row r="461" spans="13:18" ht="18.75">
      <c r="M461" s="14"/>
      <c r="Q461" s="15"/>
      <c r="R461" s="15"/>
    </row>
    <row r="462" spans="13:18" ht="18.75">
      <c r="M462" s="14"/>
      <c r="Q462" s="15"/>
      <c r="R462" s="15"/>
    </row>
    <row r="463" spans="13:18" ht="18.75">
      <c r="M463" s="14"/>
      <c r="Q463" s="15"/>
      <c r="R463" s="15"/>
    </row>
    <row r="464" spans="13:18" ht="18.75">
      <c r="M464" s="14"/>
      <c r="Q464" s="15"/>
      <c r="R464" s="15"/>
    </row>
    <row r="465" spans="13:18" ht="18.75">
      <c r="M465" s="14"/>
      <c r="Q465" s="15"/>
      <c r="R465" s="15"/>
    </row>
    <row r="466" spans="13:18" ht="18.75">
      <c r="M466" s="14"/>
      <c r="Q466" s="15"/>
      <c r="R466" s="15"/>
    </row>
    <row r="467" spans="13:18" ht="18.75">
      <c r="M467" s="14"/>
      <c r="Q467" s="15"/>
      <c r="R467" s="15"/>
    </row>
    <row r="468" spans="13:18" ht="18.75">
      <c r="M468" s="14"/>
      <c r="Q468" s="15"/>
      <c r="R468" s="15"/>
    </row>
    <row r="469" spans="13:18" ht="18.75">
      <c r="M469" s="14"/>
      <c r="Q469" s="15"/>
      <c r="R469" s="15"/>
    </row>
    <row r="470" spans="13:18" ht="18.75">
      <c r="M470" s="14"/>
      <c r="Q470" s="15"/>
      <c r="R470" s="15"/>
    </row>
    <row r="471" spans="13:18" ht="18.75">
      <c r="M471" s="14"/>
      <c r="Q471" s="15"/>
      <c r="R471" s="15"/>
    </row>
    <row r="472" spans="13:18" ht="18.75">
      <c r="M472" s="14"/>
      <c r="Q472" s="15"/>
      <c r="R472" s="15"/>
    </row>
    <row r="473" spans="13:18" ht="18.75">
      <c r="M473" s="14"/>
      <c r="Q473" s="15"/>
      <c r="R473" s="15"/>
    </row>
    <row r="474" spans="13:18" ht="18.75">
      <c r="M474" s="14"/>
      <c r="Q474" s="15"/>
      <c r="R474" s="15"/>
    </row>
    <row r="475" spans="13:18" ht="18.75">
      <c r="M475" s="14"/>
      <c r="Q475" s="15"/>
      <c r="R475" s="15"/>
    </row>
    <row r="476" spans="13:18" ht="18.75">
      <c r="M476" s="14"/>
      <c r="Q476" s="15"/>
      <c r="R476" s="15"/>
    </row>
    <row r="477" spans="13:18" ht="18.75">
      <c r="M477" s="14"/>
      <c r="Q477" s="15"/>
      <c r="R477" s="15"/>
    </row>
    <row r="478" spans="13:18" ht="18.75">
      <c r="M478" s="14"/>
      <c r="Q478" s="15"/>
      <c r="R478" s="15"/>
    </row>
    <row r="479" spans="13:18" ht="18.75">
      <c r="M479" s="14"/>
      <c r="Q479" s="15"/>
      <c r="R479" s="15"/>
    </row>
    <row r="480" spans="13:18" ht="18.75">
      <c r="M480" s="14"/>
      <c r="Q480" s="15"/>
      <c r="R480" s="15"/>
    </row>
    <row r="481" spans="13:18" ht="18.75">
      <c r="M481" s="14"/>
      <c r="Q481" s="15"/>
      <c r="R481" s="15"/>
    </row>
    <row r="482" spans="13:18" ht="18.75">
      <c r="M482" s="14"/>
      <c r="Q482" s="15"/>
      <c r="R482" s="15"/>
    </row>
    <row r="483" spans="13:18" ht="18.75">
      <c r="M483" s="14"/>
      <c r="Q483" s="15"/>
      <c r="R483" s="15"/>
    </row>
    <row r="484" spans="13:18" ht="18.75">
      <c r="M484" s="14"/>
      <c r="Q484" s="15"/>
      <c r="R484" s="15"/>
    </row>
    <row r="485" spans="13:18" ht="18.75">
      <c r="M485" s="14"/>
      <c r="Q485" s="15"/>
      <c r="R485" s="15"/>
    </row>
    <row r="486" spans="13:18" ht="18.75">
      <c r="M486" s="14"/>
      <c r="Q486" s="15"/>
      <c r="R486" s="15"/>
    </row>
    <row r="487" spans="13:18" ht="18.75">
      <c r="M487" s="14"/>
      <c r="Q487" s="15"/>
      <c r="R487" s="15"/>
    </row>
    <row r="488" spans="13:18" ht="18.75">
      <c r="M488" s="14"/>
      <c r="Q488" s="15"/>
      <c r="R488" s="15"/>
    </row>
    <row r="489" spans="13:18" ht="18.75">
      <c r="M489" s="14"/>
      <c r="Q489" s="15"/>
      <c r="R489" s="15"/>
    </row>
    <row r="490" spans="13:18" ht="18.75">
      <c r="M490" s="14"/>
      <c r="Q490" s="15"/>
      <c r="R490" s="15"/>
    </row>
    <row r="491" spans="13:18" ht="18.75">
      <c r="M491" s="14"/>
      <c r="Q491" s="15"/>
      <c r="R491" s="15"/>
    </row>
    <row r="492" spans="13:18" ht="18.75">
      <c r="M492" s="14"/>
      <c r="Q492" s="15"/>
      <c r="R492" s="15"/>
    </row>
    <row r="493" spans="13:18" ht="18.75">
      <c r="M493" s="14"/>
      <c r="Q493" s="15"/>
      <c r="R493" s="15"/>
    </row>
    <row r="494" spans="13:18" ht="18.75">
      <c r="M494" s="14"/>
      <c r="Q494" s="15"/>
      <c r="R494" s="15"/>
    </row>
    <row r="495" spans="13:18" ht="18.75">
      <c r="M495" s="14"/>
      <c r="Q495" s="15"/>
      <c r="R495" s="15"/>
    </row>
    <row r="496" spans="13:18" ht="18.75" customHeight="1">
      <c r="M496" s="14"/>
      <c r="Q496" s="15"/>
      <c r="R496" s="15"/>
    </row>
    <row r="497" spans="13:18" ht="18.75" customHeight="1">
      <c r="M497" s="14"/>
      <c r="Q497" s="15"/>
      <c r="R497" s="15"/>
    </row>
    <row r="498" spans="13:18" ht="18.75" customHeight="1">
      <c r="M498" s="14"/>
      <c r="Q498" s="15"/>
      <c r="R498" s="15"/>
    </row>
    <row r="499" spans="13:18" ht="18.75" customHeight="1">
      <c r="M499" s="14"/>
      <c r="Q499" s="15"/>
      <c r="R499" s="15"/>
    </row>
    <row r="500" spans="13:18" ht="18.75" customHeight="1">
      <c r="M500" s="14"/>
      <c r="Q500" s="15"/>
      <c r="R500" s="15"/>
    </row>
    <row r="501" spans="13:18" ht="18.75" customHeight="1">
      <c r="M501" s="14"/>
      <c r="Q501" s="15"/>
      <c r="R501" s="15"/>
    </row>
    <row r="502" spans="13:18" ht="18.75" customHeight="1">
      <c r="M502" s="14"/>
      <c r="Q502" s="15"/>
      <c r="R502" s="15"/>
    </row>
    <row r="503" spans="13:18" ht="18.75" customHeight="1">
      <c r="M503" s="14"/>
      <c r="Q503" s="15"/>
      <c r="R503" s="15"/>
    </row>
    <row r="504" spans="13:18" ht="18.75" customHeight="1">
      <c r="M504" s="14"/>
      <c r="Q504" s="15"/>
      <c r="R504" s="15"/>
    </row>
    <row r="505" spans="13:18" ht="18.75" customHeight="1">
      <c r="M505" s="14"/>
      <c r="Q505" s="15"/>
      <c r="R505" s="15"/>
    </row>
    <row r="506" spans="13:18" ht="18.75" customHeight="1">
      <c r="M506" s="14"/>
      <c r="Q506" s="15"/>
      <c r="R506" s="15"/>
    </row>
    <row r="507" spans="13:18" ht="18.75" customHeight="1">
      <c r="M507" s="14"/>
      <c r="Q507" s="15"/>
      <c r="R507" s="15"/>
    </row>
    <row r="508" spans="13:18" ht="18.75" customHeight="1">
      <c r="M508" s="14"/>
      <c r="Q508" s="15"/>
      <c r="R508" s="15"/>
    </row>
    <row r="509" spans="13:18" ht="18.75" customHeight="1">
      <c r="M509" s="14"/>
      <c r="Q509" s="15"/>
      <c r="R509" s="15"/>
    </row>
    <row r="510" spans="13:18" ht="18.75" customHeight="1">
      <c r="M510" s="14"/>
      <c r="Q510" s="15"/>
      <c r="R510" s="15"/>
    </row>
    <row r="511" spans="13:18" ht="18.75" customHeight="1">
      <c r="M511" s="14"/>
      <c r="Q511" s="15"/>
      <c r="R511" s="15"/>
    </row>
    <row r="512" spans="13:18" ht="18.75" customHeight="1">
      <c r="M512" s="14"/>
      <c r="Q512" s="15"/>
      <c r="R512" s="15"/>
    </row>
    <row r="513" spans="13:18" ht="18.75" customHeight="1">
      <c r="M513" s="14"/>
      <c r="Q513" s="15"/>
      <c r="R513" s="15"/>
    </row>
    <row r="514" spans="13:18" ht="18.75" customHeight="1">
      <c r="M514" s="14"/>
      <c r="Q514" s="15"/>
      <c r="R514" s="15"/>
    </row>
    <row r="515" spans="13:18" ht="18.75" customHeight="1">
      <c r="M515" s="14"/>
      <c r="Q515" s="15"/>
      <c r="R515" s="15"/>
    </row>
    <row r="516" spans="13:18" ht="18.75" customHeight="1">
      <c r="M516" s="14"/>
      <c r="Q516" s="15"/>
      <c r="R516" s="15"/>
    </row>
    <row r="517" spans="13:18" ht="18.75" customHeight="1">
      <c r="M517" s="14"/>
      <c r="Q517" s="15"/>
      <c r="R517" s="15"/>
    </row>
    <row r="518" spans="13:18" ht="18.75" customHeight="1">
      <c r="M518" s="14"/>
      <c r="Q518" s="15"/>
      <c r="R518" s="15"/>
    </row>
    <row r="519" spans="13:18" ht="18.75" customHeight="1">
      <c r="M519" s="14"/>
      <c r="Q519" s="15"/>
      <c r="R519" s="15"/>
    </row>
    <row r="520" spans="13:18" ht="18.75" customHeight="1">
      <c r="M520" s="14"/>
      <c r="Q520" s="15"/>
      <c r="R520" s="15"/>
    </row>
    <row r="521" spans="13:18" ht="18.75" customHeight="1">
      <c r="M521" s="14"/>
      <c r="Q521" s="15"/>
      <c r="R521" s="15"/>
    </row>
    <row r="522" spans="13:18" ht="18.75" customHeight="1">
      <c r="M522" s="14"/>
      <c r="Q522" s="15"/>
      <c r="R522" s="15"/>
    </row>
    <row r="523" spans="13:18" ht="18.75" customHeight="1">
      <c r="M523" s="14"/>
      <c r="Q523" s="15"/>
      <c r="R523" s="15"/>
    </row>
    <row r="524" spans="13:18" ht="18.75" customHeight="1">
      <c r="M524" s="14"/>
      <c r="Q524" s="15"/>
      <c r="R524" s="15"/>
    </row>
    <row r="525" spans="13:18" ht="18.75" customHeight="1">
      <c r="M525" s="14"/>
      <c r="Q525" s="15"/>
      <c r="R525" s="15"/>
    </row>
    <row r="526" spans="13:18" ht="18.75" customHeight="1">
      <c r="M526" s="14"/>
      <c r="Q526" s="15"/>
      <c r="R526" s="15"/>
    </row>
    <row r="527" spans="13:18" ht="18.75" customHeight="1">
      <c r="M527" s="14"/>
      <c r="Q527" s="15"/>
      <c r="R527" s="15"/>
    </row>
    <row r="528" spans="13:18" ht="18.75" customHeight="1">
      <c r="M528" s="14"/>
      <c r="Q528" s="15"/>
      <c r="R528" s="15"/>
    </row>
    <row r="529" spans="13:18" ht="18.75" customHeight="1">
      <c r="M529" s="14"/>
      <c r="Q529" s="15"/>
      <c r="R529" s="15"/>
    </row>
    <row r="530" spans="13:18" ht="18.75" customHeight="1">
      <c r="M530" s="14"/>
      <c r="Q530" s="15"/>
      <c r="R530" s="15"/>
    </row>
    <row r="531" spans="13:18" ht="18.75" customHeight="1">
      <c r="M531" s="14"/>
      <c r="Q531" s="15"/>
      <c r="R531" s="15"/>
    </row>
    <row r="532" spans="13:18" ht="18.75" customHeight="1">
      <c r="M532" s="14"/>
      <c r="Q532" s="15"/>
      <c r="R532" s="15"/>
    </row>
    <row r="533" spans="13:18" ht="18.75" customHeight="1">
      <c r="M533" s="14"/>
      <c r="Q533" s="15"/>
      <c r="R533" s="15"/>
    </row>
    <row r="534" spans="13:18" ht="18.75" customHeight="1">
      <c r="M534" s="14"/>
      <c r="Q534" s="15"/>
      <c r="R534" s="15"/>
    </row>
    <row r="535" spans="13:18" ht="18.75" customHeight="1">
      <c r="M535" s="14"/>
      <c r="Q535" s="15"/>
      <c r="R535" s="15"/>
    </row>
    <row r="536" spans="13:18" ht="18.75" customHeight="1">
      <c r="M536" s="14"/>
      <c r="Q536" s="15"/>
      <c r="R536" s="15"/>
    </row>
    <row r="537" spans="13:18" ht="18.75" customHeight="1">
      <c r="M537" s="14"/>
      <c r="Q537" s="15"/>
      <c r="R537" s="15"/>
    </row>
    <row r="538" spans="13:18" ht="18.75" customHeight="1">
      <c r="M538" s="14"/>
      <c r="Q538" s="15"/>
      <c r="R538" s="15"/>
    </row>
    <row r="539" spans="13:18" ht="18.75" customHeight="1">
      <c r="M539" s="14"/>
      <c r="Q539" s="15"/>
      <c r="R539" s="15"/>
    </row>
    <row r="540" spans="13:18" ht="18.75" customHeight="1">
      <c r="M540" s="14"/>
      <c r="Q540" s="15"/>
      <c r="R540" s="15"/>
    </row>
    <row r="541" spans="13:18" ht="18.75" customHeight="1">
      <c r="M541" s="14"/>
      <c r="Q541" s="15"/>
      <c r="R541" s="15"/>
    </row>
    <row r="542" spans="13:18" ht="18.75" customHeight="1">
      <c r="M542" s="14"/>
      <c r="Q542" s="15"/>
      <c r="R542" s="15"/>
    </row>
    <row r="543" spans="13:18" ht="18.75" customHeight="1">
      <c r="M543" s="14"/>
      <c r="Q543" s="15"/>
      <c r="R543" s="15"/>
    </row>
    <row r="544" spans="13:18" ht="18.75" customHeight="1">
      <c r="M544" s="14"/>
      <c r="Q544" s="15"/>
      <c r="R544" s="15"/>
    </row>
    <row r="545" spans="13:18" ht="18.75" customHeight="1">
      <c r="M545" s="14"/>
      <c r="Q545" s="15"/>
      <c r="R545" s="15"/>
    </row>
    <row r="546" spans="13:18" ht="18.75" customHeight="1">
      <c r="M546" s="14"/>
      <c r="Q546" s="15"/>
      <c r="R546" s="15"/>
    </row>
    <row r="547" spans="13:18" ht="18.75" customHeight="1">
      <c r="M547" s="14"/>
      <c r="Q547" s="15"/>
      <c r="R547" s="15"/>
    </row>
    <row r="548" spans="13:18" ht="18.75" customHeight="1">
      <c r="M548" s="14"/>
      <c r="Q548" s="15"/>
      <c r="R548" s="15"/>
    </row>
    <row r="549" spans="13:18" ht="18.75" customHeight="1">
      <c r="M549" s="14"/>
      <c r="Q549" s="15"/>
      <c r="R549" s="15"/>
    </row>
    <row r="550" spans="13:18" ht="18.75" customHeight="1">
      <c r="M550" s="14"/>
      <c r="Q550" s="15"/>
      <c r="R550" s="15"/>
    </row>
    <row r="551" spans="13:18" ht="18.75" customHeight="1">
      <c r="M551" s="14"/>
      <c r="Q551" s="15"/>
      <c r="R551" s="15"/>
    </row>
    <row r="552" spans="13:18" ht="18.75" customHeight="1">
      <c r="M552" s="14"/>
      <c r="Q552" s="15"/>
      <c r="R552" s="15"/>
    </row>
    <row r="553" spans="13:18" ht="18.75" customHeight="1">
      <c r="M553" s="14"/>
      <c r="Q553" s="15"/>
      <c r="R553" s="15"/>
    </row>
    <row r="554" spans="13:18" ht="18.75" customHeight="1">
      <c r="M554" s="14"/>
      <c r="Q554" s="15"/>
      <c r="R554" s="15"/>
    </row>
    <row r="555" spans="13:18" ht="18.75" customHeight="1">
      <c r="M555" s="14"/>
      <c r="Q555" s="15"/>
      <c r="R555" s="15"/>
    </row>
    <row r="556" spans="13:18" ht="18.75" customHeight="1">
      <c r="M556" s="14"/>
      <c r="Q556" s="15"/>
      <c r="R556" s="15"/>
    </row>
    <row r="557" spans="13:18" ht="18.75" customHeight="1">
      <c r="M557" s="14"/>
      <c r="Q557" s="15"/>
      <c r="R557" s="15"/>
    </row>
    <row r="558" spans="13:18" ht="18.75" customHeight="1">
      <c r="M558" s="14"/>
      <c r="Q558" s="15"/>
      <c r="R558" s="15"/>
    </row>
    <row r="559" spans="13:18" ht="18.75" customHeight="1">
      <c r="M559" s="14"/>
      <c r="Q559" s="15"/>
      <c r="R559" s="15"/>
    </row>
    <row r="560" spans="13:18" ht="18.75" customHeight="1">
      <c r="M560" s="14"/>
      <c r="Q560" s="15"/>
      <c r="R560" s="15"/>
    </row>
    <row r="561" spans="13:18" ht="18.75" customHeight="1">
      <c r="M561" s="14"/>
      <c r="Q561" s="15"/>
      <c r="R561" s="15"/>
    </row>
    <row r="562" spans="13:18" ht="18.75" customHeight="1">
      <c r="M562" s="14"/>
      <c r="Q562" s="15"/>
      <c r="R562" s="15"/>
    </row>
    <row r="563" spans="13:18" ht="18.75" customHeight="1">
      <c r="M563" s="14"/>
      <c r="Q563" s="15"/>
      <c r="R563" s="15"/>
    </row>
    <row r="564" spans="13:18" ht="18.75" customHeight="1">
      <c r="M564" s="14"/>
      <c r="Q564" s="15"/>
      <c r="R564" s="15"/>
    </row>
    <row r="565" spans="13:18" ht="18.75" customHeight="1">
      <c r="M565" s="14"/>
      <c r="Q565" s="15"/>
      <c r="R565" s="15"/>
    </row>
    <row r="566" spans="13:18" ht="18.75" customHeight="1">
      <c r="M566" s="14"/>
      <c r="Q566" s="15"/>
      <c r="R566" s="15"/>
    </row>
    <row r="567" spans="13:18" ht="18.75" customHeight="1">
      <c r="M567" s="14"/>
      <c r="Q567" s="15"/>
      <c r="R567" s="15"/>
    </row>
    <row r="568" spans="13:18" ht="18.75" customHeight="1">
      <c r="M568" s="14"/>
      <c r="Q568" s="15"/>
      <c r="R568" s="15"/>
    </row>
    <row r="569" spans="13:18" ht="18.75" customHeight="1">
      <c r="M569" s="14"/>
      <c r="Q569" s="15"/>
      <c r="R569" s="15"/>
    </row>
    <row r="570" spans="13:18" ht="18.75" customHeight="1">
      <c r="M570" s="14"/>
      <c r="Q570" s="15"/>
      <c r="R570" s="15"/>
    </row>
    <row r="571" spans="13:18" ht="18.75" customHeight="1">
      <c r="M571" s="14"/>
      <c r="Q571" s="15"/>
      <c r="R571" s="15"/>
    </row>
    <row r="572" spans="13:18" ht="18.75" customHeight="1">
      <c r="M572" s="14"/>
      <c r="Q572" s="15"/>
      <c r="R572" s="15"/>
    </row>
    <row r="573" spans="13:18" ht="18.75" customHeight="1">
      <c r="M573" s="14"/>
      <c r="Q573" s="15"/>
      <c r="R573" s="15"/>
    </row>
    <row r="574" spans="13:18" ht="18.75" customHeight="1">
      <c r="M574" s="14"/>
      <c r="Q574" s="15"/>
      <c r="R574" s="15"/>
    </row>
    <row r="575" spans="13:18" ht="18.75" customHeight="1">
      <c r="M575" s="14"/>
      <c r="Q575" s="15"/>
      <c r="R575" s="15"/>
    </row>
    <row r="576" spans="13:18" ht="18.75" customHeight="1">
      <c r="M576" s="14"/>
      <c r="Q576" s="15"/>
      <c r="R576" s="15"/>
    </row>
    <row r="577" spans="13:18" ht="18.75" customHeight="1">
      <c r="M577" s="14"/>
      <c r="Q577" s="15"/>
      <c r="R577" s="15"/>
    </row>
    <row r="578" spans="13:18" ht="18.75" customHeight="1">
      <c r="M578" s="14"/>
      <c r="Q578" s="15"/>
      <c r="R578" s="15"/>
    </row>
    <row r="579" spans="13:18" ht="18.75" customHeight="1">
      <c r="M579" s="14"/>
      <c r="Q579" s="15"/>
      <c r="R579" s="15"/>
    </row>
    <row r="580" spans="13:18" ht="18.75" customHeight="1">
      <c r="M580" s="14"/>
      <c r="Q580" s="15"/>
      <c r="R580" s="15"/>
    </row>
    <row r="581" spans="13:18" ht="18.75" customHeight="1">
      <c r="M581" s="14"/>
      <c r="Q581" s="15"/>
      <c r="R581" s="15"/>
    </row>
    <row r="582" spans="13:18" ht="18.75" customHeight="1">
      <c r="M582" s="14"/>
      <c r="Q582" s="15"/>
      <c r="R582" s="15"/>
    </row>
    <row r="583" spans="13:18" ht="18.75" customHeight="1">
      <c r="M583" s="14"/>
      <c r="Q583" s="15"/>
      <c r="R583" s="15"/>
    </row>
    <row r="584" spans="13:18" ht="18.75" customHeight="1">
      <c r="M584" s="14"/>
      <c r="Q584" s="15"/>
      <c r="R584" s="15"/>
    </row>
    <row r="585" spans="13:18" ht="18.75" customHeight="1">
      <c r="M585" s="14"/>
      <c r="Q585" s="15"/>
      <c r="R585" s="15"/>
    </row>
    <row r="586" spans="13:18" ht="18.75" customHeight="1">
      <c r="M586" s="14"/>
      <c r="Q586" s="15"/>
      <c r="R586" s="15"/>
    </row>
    <row r="587" spans="13:18" ht="18.75" customHeight="1">
      <c r="M587" s="14"/>
      <c r="Q587" s="15"/>
      <c r="R587" s="15"/>
    </row>
    <row r="588" spans="13:18" ht="18.75" customHeight="1">
      <c r="M588" s="14"/>
      <c r="Q588" s="15"/>
      <c r="R588" s="15"/>
    </row>
    <row r="589" spans="13:18" ht="18.75" customHeight="1">
      <c r="M589" s="14"/>
      <c r="Q589" s="15"/>
      <c r="R589" s="15"/>
    </row>
    <row r="590" spans="13:18" ht="18.75" customHeight="1">
      <c r="M590" s="14"/>
      <c r="Q590" s="15"/>
      <c r="R590" s="15"/>
    </row>
    <row r="591" spans="13:18" ht="18.75" customHeight="1">
      <c r="M591" s="14"/>
      <c r="Q591" s="15"/>
      <c r="R591" s="15"/>
    </row>
    <row r="592" spans="13:18" ht="18.75" customHeight="1">
      <c r="M592" s="14"/>
      <c r="Q592" s="15"/>
      <c r="R592" s="15"/>
    </row>
    <row r="593" spans="13:18" ht="18.75" customHeight="1">
      <c r="M593" s="14"/>
      <c r="Q593" s="15"/>
      <c r="R593" s="15"/>
    </row>
    <row r="594" spans="13:18" ht="18.75" customHeight="1">
      <c r="M594" s="14"/>
      <c r="Q594" s="15"/>
      <c r="R594" s="15"/>
    </row>
    <row r="595" spans="13:18" ht="18.75" customHeight="1">
      <c r="M595" s="14"/>
      <c r="Q595" s="15"/>
      <c r="R595" s="15"/>
    </row>
    <row r="596" spans="13:18" ht="18.75" customHeight="1">
      <c r="M596" s="14"/>
      <c r="Q596" s="15"/>
      <c r="R596" s="15"/>
    </row>
    <row r="597" spans="13:18" ht="18.75" customHeight="1">
      <c r="M597" s="14"/>
      <c r="Q597" s="15"/>
      <c r="R597" s="15"/>
    </row>
    <row r="598" spans="13:18" ht="18.75" customHeight="1">
      <c r="M598" s="14"/>
      <c r="Q598" s="15"/>
      <c r="R598" s="15"/>
    </row>
    <row r="599" spans="13:18" ht="18.75" customHeight="1">
      <c r="M599" s="14"/>
      <c r="Q599" s="15"/>
      <c r="R599" s="15"/>
    </row>
    <row r="600" spans="13:18" ht="18.75" customHeight="1">
      <c r="M600" s="14"/>
      <c r="Q600" s="15"/>
      <c r="R600" s="15"/>
    </row>
    <row r="601" spans="13:18" ht="18.75" customHeight="1">
      <c r="M601" s="14"/>
      <c r="Q601" s="15"/>
      <c r="R601" s="15"/>
    </row>
    <row r="602" spans="13:18" ht="18.75" customHeight="1">
      <c r="M602" s="14"/>
      <c r="Q602" s="15"/>
      <c r="R602" s="15"/>
    </row>
    <row r="603" spans="13:18" ht="18.75" customHeight="1">
      <c r="M603" s="14"/>
      <c r="Q603" s="15"/>
      <c r="R603" s="15"/>
    </row>
    <row r="604" spans="13:18" ht="18.75" customHeight="1">
      <c r="M604" s="14"/>
      <c r="Q604" s="15"/>
      <c r="R604" s="15"/>
    </row>
    <row r="605" spans="13:18" ht="18.75" customHeight="1">
      <c r="M605" s="14"/>
      <c r="Q605" s="15"/>
      <c r="R605" s="15"/>
    </row>
    <row r="606" spans="13:18" ht="18.75" customHeight="1">
      <c r="M606" s="14"/>
      <c r="Q606" s="15"/>
      <c r="R606" s="15"/>
    </row>
    <row r="607" spans="13:18" ht="18.75" customHeight="1">
      <c r="M607" s="14"/>
      <c r="Q607" s="15"/>
      <c r="R607" s="15"/>
    </row>
    <row r="608" spans="13:18" ht="18.75" customHeight="1">
      <c r="M608" s="14"/>
      <c r="Q608" s="15"/>
      <c r="R608" s="15"/>
    </row>
    <row r="609" spans="13:18" ht="18.75" customHeight="1">
      <c r="M609" s="14"/>
      <c r="Q609" s="15"/>
      <c r="R609" s="15"/>
    </row>
    <row r="610" spans="13:18" ht="18.75" customHeight="1">
      <c r="M610" s="14"/>
      <c r="Q610" s="15"/>
      <c r="R610" s="15"/>
    </row>
    <row r="611" spans="13:18" ht="18.75" customHeight="1">
      <c r="M611" s="14"/>
      <c r="Q611" s="15"/>
      <c r="R611" s="15"/>
    </row>
    <row r="612" spans="13:18" ht="18.75" customHeight="1">
      <c r="M612" s="14"/>
      <c r="Q612" s="15"/>
      <c r="R612" s="15"/>
    </row>
    <row r="613" spans="13:18" ht="18.75" customHeight="1">
      <c r="M613" s="14"/>
      <c r="Q613" s="15"/>
      <c r="R613" s="15"/>
    </row>
    <row r="614" spans="13:18" ht="18.75" customHeight="1">
      <c r="M614" s="14"/>
      <c r="Q614" s="15"/>
      <c r="R614" s="15"/>
    </row>
    <row r="615" spans="13:18" ht="18.75" customHeight="1">
      <c r="M615" s="14"/>
      <c r="Q615" s="15"/>
      <c r="R615" s="15"/>
    </row>
    <row r="616" spans="13:18" ht="18.75" customHeight="1">
      <c r="M616" s="14"/>
      <c r="Q616" s="15"/>
      <c r="R616" s="15"/>
    </row>
    <row r="617" spans="13:18" ht="18.75" customHeight="1">
      <c r="M617" s="14"/>
      <c r="Q617" s="15"/>
      <c r="R617" s="15"/>
    </row>
    <row r="618" spans="13:18" ht="18.75" customHeight="1">
      <c r="M618" s="14"/>
      <c r="Q618" s="15"/>
      <c r="R618" s="15"/>
    </row>
    <row r="619" spans="13:18" ht="18.75" customHeight="1">
      <c r="M619" s="14"/>
      <c r="Q619" s="15"/>
      <c r="R619" s="15"/>
    </row>
    <row r="620" spans="13:18" ht="18.75" customHeight="1">
      <c r="M620" s="14"/>
      <c r="Q620" s="15"/>
      <c r="R620" s="15"/>
    </row>
    <row r="621" spans="13:18" ht="18.75" customHeight="1">
      <c r="M621" s="14"/>
      <c r="Q621" s="15"/>
      <c r="R621" s="15"/>
    </row>
    <row r="622" spans="13:18" ht="18.75" customHeight="1">
      <c r="M622" s="14"/>
      <c r="Q622" s="15"/>
      <c r="R622" s="15"/>
    </row>
    <row r="623" spans="13:18" ht="18.75" customHeight="1">
      <c r="M623" s="14"/>
      <c r="Q623" s="15"/>
      <c r="R623" s="15"/>
    </row>
    <row r="624" spans="13:18" ht="18.75" customHeight="1">
      <c r="M624" s="14"/>
      <c r="Q624" s="15"/>
      <c r="R624" s="15"/>
    </row>
    <row r="625" spans="13:18" ht="18.75" customHeight="1">
      <c r="M625" s="14"/>
      <c r="Q625" s="15"/>
      <c r="R625" s="15"/>
    </row>
    <row r="626" spans="13:18" ht="18.75" customHeight="1">
      <c r="M626" s="14"/>
      <c r="Q626" s="15"/>
      <c r="R626" s="15"/>
    </row>
    <row r="627" spans="13:18" ht="18.75" customHeight="1">
      <c r="M627" s="14"/>
      <c r="Q627" s="15"/>
      <c r="R627" s="15"/>
    </row>
    <row r="628" spans="13:18" ht="18.75" customHeight="1">
      <c r="M628" s="14"/>
      <c r="Q628" s="15"/>
      <c r="R628" s="15"/>
    </row>
    <row r="629" spans="13:18" ht="18.75" customHeight="1">
      <c r="M629" s="14"/>
      <c r="Q629" s="15"/>
      <c r="R629" s="15"/>
    </row>
    <row r="630" spans="13:18" ht="18.75" customHeight="1">
      <c r="M630" s="14"/>
      <c r="Q630" s="15"/>
      <c r="R630" s="15"/>
    </row>
    <row r="631" spans="13:18" ht="18.75" customHeight="1">
      <c r="M631" s="14"/>
      <c r="Q631" s="15"/>
      <c r="R631" s="15"/>
    </row>
    <row r="632" spans="13:18" ht="18.75" customHeight="1">
      <c r="M632" s="14"/>
      <c r="Q632" s="15"/>
      <c r="R632" s="15"/>
    </row>
    <row r="633" spans="13:18" ht="18.75" customHeight="1">
      <c r="M633" s="14"/>
      <c r="Q633" s="15"/>
      <c r="R633" s="15"/>
    </row>
    <row r="634" spans="13:18" ht="18.75" customHeight="1">
      <c r="M634" s="14"/>
      <c r="Q634" s="15"/>
      <c r="R634" s="15"/>
    </row>
    <row r="635" spans="13:18" ht="18.75" customHeight="1">
      <c r="M635" s="14"/>
      <c r="Q635" s="15"/>
      <c r="R635" s="15"/>
    </row>
    <row r="636" spans="13:18" ht="18.75" customHeight="1">
      <c r="M636" s="14"/>
      <c r="Q636" s="15"/>
      <c r="R636" s="15"/>
    </row>
    <row r="637" spans="13:18" ht="18.75" customHeight="1">
      <c r="M637" s="14"/>
      <c r="Q637" s="15"/>
      <c r="R637" s="15"/>
    </row>
    <row r="638" spans="13:18" ht="18.75" customHeight="1">
      <c r="M638" s="14"/>
      <c r="Q638" s="15"/>
      <c r="R638" s="15"/>
    </row>
    <row r="639" spans="13:18" ht="18.75" customHeight="1">
      <c r="M639" s="14"/>
      <c r="Q639" s="15"/>
      <c r="R639" s="15"/>
    </row>
    <row r="640" spans="13:18" ht="18.75" customHeight="1">
      <c r="M640" s="14"/>
      <c r="Q640" s="15"/>
      <c r="R640" s="15"/>
    </row>
    <row r="641" spans="13:18" ht="18.75" customHeight="1">
      <c r="M641" s="14"/>
      <c r="Q641" s="15"/>
      <c r="R641" s="15"/>
    </row>
    <row r="642" spans="13:18" ht="18.75" customHeight="1">
      <c r="M642" s="14"/>
      <c r="Q642" s="15"/>
      <c r="R642" s="15"/>
    </row>
    <row r="643" spans="13:18" ht="18.75" customHeight="1">
      <c r="M643" s="14"/>
      <c r="Q643" s="15"/>
      <c r="R643" s="15"/>
    </row>
    <row r="644" spans="13:18" ht="18.75" customHeight="1">
      <c r="M644" s="14"/>
      <c r="Q644" s="15"/>
      <c r="R644" s="15"/>
    </row>
    <row r="645" spans="13:18" ht="18.75" customHeight="1">
      <c r="M645" s="14"/>
      <c r="Q645" s="15"/>
      <c r="R645" s="15"/>
    </row>
    <row r="646" spans="13:18" ht="18.75" customHeight="1">
      <c r="M646" s="14"/>
      <c r="Q646" s="15"/>
      <c r="R646" s="15"/>
    </row>
    <row r="647" spans="13:18" ht="18.75" customHeight="1">
      <c r="M647" s="14"/>
      <c r="Q647" s="15"/>
      <c r="R647" s="15"/>
    </row>
    <row r="648" spans="13:18" ht="18.75" customHeight="1">
      <c r="M648" s="14"/>
      <c r="Q648" s="15"/>
      <c r="R648" s="15"/>
    </row>
    <row r="649" spans="13:18" ht="18.75" customHeight="1">
      <c r="M649" s="14"/>
      <c r="Q649" s="15"/>
      <c r="R649" s="15"/>
    </row>
    <row r="650" spans="13:18" ht="18.75" customHeight="1">
      <c r="M650" s="14"/>
      <c r="Q650" s="15"/>
      <c r="R650" s="15"/>
    </row>
    <row r="651" spans="13:18" ht="18.75" customHeight="1">
      <c r="M651" s="14"/>
      <c r="Q651" s="15"/>
      <c r="R651" s="15"/>
    </row>
    <row r="652" spans="13:18" ht="18.75" customHeight="1">
      <c r="M652" s="14"/>
      <c r="Q652" s="15"/>
      <c r="R652" s="15"/>
    </row>
    <row r="653" spans="13:18" ht="18.75" customHeight="1">
      <c r="M653" s="14"/>
      <c r="Q653" s="15"/>
      <c r="R653" s="15"/>
    </row>
    <row r="654" spans="13:18" ht="18.75" customHeight="1">
      <c r="M654" s="14"/>
      <c r="Q654" s="15"/>
      <c r="R654" s="15"/>
    </row>
    <row r="655" spans="13:18" ht="18.75" customHeight="1">
      <c r="M655" s="14"/>
      <c r="Q655" s="15"/>
      <c r="R655" s="15"/>
    </row>
    <row r="656" spans="13:18" ht="18.75" customHeight="1">
      <c r="M656" s="14"/>
      <c r="Q656" s="15"/>
      <c r="R656" s="15"/>
    </row>
    <row r="657" spans="13:18" ht="18.75" customHeight="1">
      <c r="M657" s="14"/>
      <c r="Q657" s="15"/>
      <c r="R657" s="15"/>
    </row>
    <row r="658" spans="13:18" ht="18.75" customHeight="1">
      <c r="M658" s="14"/>
      <c r="Q658" s="15"/>
      <c r="R658" s="15"/>
    </row>
    <row r="659" spans="13:18" ht="18.75" customHeight="1">
      <c r="M659" s="14"/>
      <c r="Q659" s="15"/>
      <c r="R659" s="15"/>
    </row>
    <row r="660" spans="13:18" ht="18.75" customHeight="1">
      <c r="M660" s="14"/>
      <c r="Q660" s="15"/>
      <c r="R660" s="15"/>
    </row>
    <row r="661" spans="13:18" ht="18.75" customHeight="1">
      <c r="M661" s="14"/>
      <c r="Q661" s="15"/>
      <c r="R661" s="15"/>
    </row>
    <row r="662" spans="13:18" ht="18.75" customHeight="1">
      <c r="M662" s="14"/>
      <c r="Q662" s="15"/>
      <c r="R662" s="15"/>
    </row>
    <row r="663" spans="13:18" ht="18.75" customHeight="1">
      <c r="M663" s="14"/>
      <c r="Q663" s="15"/>
      <c r="R663" s="15"/>
    </row>
    <row r="664" spans="13:18" ht="18.75" customHeight="1">
      <c r="M664" s="14"/>
      <c r="Q664" s="15"/>
      <c r="R664" s="15"/>
    </row>
    <row r="665" spans="13:18" ht="18.75" customHeight="1">
      <c r="M665" s="14"/>
      <c r="Q665" s="15"/>
      <c r="R665" s="15"/>
    </row>
    <row r="666" spans="13:18" ht="18.75" customHeight="1">
      <c r="M666" s="14"/>
      <c r="Q666" s="15"/>
      <c r="R666" s="15"/>
    </row>
    <row r="667" spans="13:18" ht="18.75" customHeight="1">
      <c r="M667" s="14"/>
      <c r="Q667" s="15"/>
      <c r="R667" s="15"/>
    </row>
    <row r="668" spans="13:18" ht="18.75" customHeight="1">
      <c r="M668" s="14"/>
      <c r="Q668" s="15"/>
      <c r="R668" s="15"/>
    </row>
    <row r="669" spans="13:18" ht="18.75" customHeight="1">
      <c r="M669" s="14"/>
      <c r="Q669" s="15"/>
      <c r="R669" s="15"/>
    </row>
    <row r="670" spans="13:18" ht="18.75" customHeight="1">
      <c r="M670" s="14"/>
      <c r="Q670" s="15"/>
      <c r="R670" s="15"/>
    </row>
    <row r="671" spans="13:18" ht="18.75" customHeight="1">
      <c r="M671" s="14"/>
      <c r="Q671" s="15"/>
      <c r="R671" s="15"/>
    </row>
    <row r="672" spans="13:18" ht="18.75" customHeight="1">
      <c r="M672" s="14"/>
      <c r="Q672" s="15"/>
      <c r="R672" s="15"/>
    </row>
    <row r="673" spans="13:18" ht="18.75" customHeight="1">
      <c r="M673" s="14"/>
      <c r="Q673" s="15"/>
      <c r="R673" s="15"/>
    </row>
    <row r="674" spans="13:18" ht="18.75" customHeight="1">
      <c r="M674" s="14"/>
      <c r="Q674" s="15"/>
      <c r="R674" s="15"/>
    </row>
    <row r="675" spans="13:18" ht="18.75" customHeight="1">
      <c r="M675" s="14"/>
      <c r="Q675" s="15"/>
      <c r="R675" s="15"/>
    </row>
    <row r="676" spans="13:18" ht="18.75" customHeight="1">
      <c r="M676" s="14"/>
      <c r="Q676" s="15"/>
      <c r="R676" s="15"/>
    </row>
    <row r="677" spans="13:18" ht="18.75" customHeight="1">
      <c r="M677" s="14"/>
      <c r="Q677" s="15"/>
      <c r="R677" s="15"/>
    </row>
    <row r="678" spans="13:18" ht="18.75" customHeight="1">
      <c r="M678" s="14"/>
      <c r="Q678" s="15"/>
      <c r="R678" s="15"/>
    </row>
    <row r="679" spans="13:18" ht="18.75" customHeight="1">
      <c r="M679" s="14"/>
      <c r="Q679" s="15"/>
      <c r="R679" s="15"/>
    </row>
    <row r="680" spans="13:18" ht="18.75" customHeight="1">
      <c r="M680" s="14"/>
      <c r="Q680" s="15"/>
      <c r="R680" s="15"/>
    </row>
    <row r="681" spans="13:18" ht="18.75" customHeight="1">
      <c r="M681" s="14"/>
      <c r="Q681" s="15"/>
      <c r="R681" s="15"/>
    </row>
    <row r="682" spans="13:18" ht="18.75" customHeight="1">
      <c r="M682" s="14"/>
      <c r="Q682" s="15"/>
      <c r="R682" s="15"/>
    </row>
    <row r="683" spans="13:18" ht="18.75" customHeight="1">
      <c r="M683" s="14"/>
      <c r="Q683" s="15"/>
      <c r="R683" s="15"/>
    </row>
    <row r="684" spans="13:18" ht="18.75" customHeight="1">
      <c r="M684" s="14"/>
      <c r="Q684" s="15"/>
      <c r="R684" s="15"/>
    </row>
    <row r="685" spans="13:18" ht="18.75" customHeight="1">
      <c r="M685" s="14"/>
      <c r="Q685" s="15"/>
      <c r="R685" s="15"/>
    </row>
    <row r="686" spans="13:18" ht="15" customHeight="1">
      <c r="R686" s="5"/>
    </row>
    <row r="687" spans="13:18" ht="15" customHeight="1">
      <c r="R687" s="5"/>
    </row>
    <row r="688" spans="13:18" ht="15" customHeight="1">
      <c r="R688" s="5"/>
    </row>
    <row r="689" spans="18:18" ht="15" customHeight="1">
      <c r="R689" s="5"/>
    </row>
    <row r="690" spans="18:18" ht="15" customHeight="1">
      <c r="R690" s="5"/>
    </row>
    <row r="691" spans="18:18" ht="15" customHeight="1">
      <c r="R691" s="5"/>
    </row>
    <row r="692" spans="18:18" ht="15" customHeight="1">
      <c r="R692" s="5"/>
    </row>
    <row r="693" spans="18:18" ht="15" customHeight="1">
      <c r="R693" s="5"/>
    </row>
    <row r="694" spans="18:18" ht="15" customHeight="1">
      <c r="R694" s="5"/>
    </row>
  </sheetData>
  <autoFilter ref="A5:AE224"/>
  <mergeCells count="16">
    <mergeCell ref="U4:U5"/>
    <mergeCell ref="S4:S5"/>
    <mergeCell ref="A1:R1"/>
    <mergeCell ref="A2:R2"/>
    <mergeCell ref="A4:A5"/>
    <mergeCell ref="B4:B5"/>
    <mergeCell ref="C4:C5"/>
    <mergeCell ref="D4:D5"/>
    <mergeCell ref="E4:G4"/>
    <mergeCell ref="R4:R5"/>
    <mergeCell ref="P4:Q4"/>
    <mergeCell ref="H4:H5"/>
    <mergeCell ref="T4:T5"/>
    <mergeCell ref="I4:I5"/>
    <mergeCell ref="J4:L4"/>
    <mergeCell ref="M4:N4"/>
  </mergeCells>
  <phoneticPr fontId="30" type="noConversion"/>
  <pageMargins left="0.46" right="0.36" top="0.32" bottom="0.26" header="0" footer="0"/>
  <pageSetup paperSize="9" scale="38" fitToHeight="0" orientation="landscape" r:id="rId1"/>
  <headerFooter differentFirst="1">
    <oddHeader>&amp;C&amp;P</oddHeader>
  </headerFooter>
  <rowBreaks count="1" manualBreakCount="1">
    <brk id="49"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8"/>
  <sheetViews>
    <sheetView zoomScale="66" zoomScaleNormal="66" workbookViewId="0">
      <pane ySplit="2" topLeftCell="A3" activePane="bottomLeft" state="frozen"/>
      <selection pane="bottomLeft" activeCell="Y6" sqref="Y6"/>
    </sheetView>
  </sheetViews>
  <sheetFormatPr defaultRowHeight="17.25"/>
  <cols>
    <col min="1" max="1" width="7.28515625" customWidth="1"/>
    <col min="2" max="2" width="29.7109375" customWidth="1"/>
    <col min="3" max="3" width="14.7109375" customWidth="1"/>
    <col min="4" max="4" width="13" customWidth="1"/>
    <col min="9" max="9" width="9.140625" style="87"/>
    <col min="18" max="18" width="37.140625" customWidth="1"/>
    <col min="19" max="19" width="23.28515625" customWidth="1"/>
  </cols>
  <sheetData>
    <row r="1" spans="1:20" ht="66">
      <c r="A1" s="215" t="s">
        <v>22</v>
      </c>
      <c r="B1" s="214" t="s">
        <v>21</v>
      </c>
      <c r="C1" s="214" t="s">
        <v>20</v>
      </c>
      <c r="D1" s="214" t="s">
        <v>19</v>
      </c>
      <c r="E1" s="214" t="s">
        <v>18</v>
      </c>
      <c r="F1" s="214"/>
      <c r="G1" s="214"/>
      <c r="H1" s="214" t="s">
        <v>472</v>
      </c>
      <c r="I1" s="214" t="s">
        <v>471</v>
      </c>
      <c r="J1" s="214" t="s">
        <v>17</v>
      </c>
      <c r="K1" s="214"/>
      <c r="L1" s="214"/>
      <c r="M1" s="217" t="s">
        <v>16</v>
      </c>
      <c r="N1" s="217"/>
      <c r="O1" s="35" t="s">
        <v>15</v>
      </c>
      <c r="P1" s="214" t="s">
        <v>14</v>
      </c>
      <c r="Q1" s="214"/>
      <c r="R1" s="218" t="s">
        <v>13</v>
      </c>
      <c r="S1" s="214" t="s">
        <v>267</v>
      </c>
      <c r="T1" s="216"/>
    </row>
    <row r="2" spans="1:20" ht="99">
      <c r="A2" s="215"/>
      <c r="B2" s="214"/>
      <c r="C2" s="214"/>
      <c r="D2" s="214"/>
      <c r="E2" s="18" t="s">
        <v>12</v>
      </c>
      <c r="F2" s="18" t="s">
        <v>23</v>
      </c>
      <c r="G2" s="18" t="s">
        <v>11</v>
      </c>
      <c r="H2" s="214"/>
      <c r="I2" s="214"/>
      <c r="J2" s="18" t="s">
        <v>10</v>
      </c>
      <c r="K2" s="18" t="s">
        <v>9</v>
      </c>
      <c r="L2" s="18" t="s">
        <v>8</v>
      </c>
      <c r="M2" s="18" t="s">
        <v>7</v>
      </c>
      <c r="N2" s="18" t="s">
        <v>6</v>
      </c>
      <c r="O2" s="35" t="s">
        <v>5</v>
      </c>
      <c r="P2" s="18" t="s">
        <v>4</v>
      </c>
      <c r="Q2" s="41" t="s">
        <v>3</v>
      </c>
      <c r="R2" s="218"/>
      <c r="S2" s="214"/>
      <c r="T2" s="216"/>
    </row>
    <row r="3" spans="1:20" ht="132">
      <c r="A3" s="3" t="s">
        <v>142</v>
      </c>
      <c r="B3" s="45" t="s">
        <v>292</v>
      </c>
      <c r="C3" s="44"/>
      <c r="D3" s="44"/>
      <c r="E3" s="3">
        <f>E4+E12+E15+E18+E36+E38+E44+E52</f>
        <v>0</v>
      </c>
      <c r="F3" s="3">
        <f t="shared" ref="F3:Q3" si="0">F4+F12+F15+F18+F36+F38+F44+F52</f>
        <v>0</v>
      </c>
      <c r="G3" s="3">
        <f t="shared" si="0"/>
        <v>0</v>
      </c>
      <c r="H3" s="3">
        <f t="shared" si="0"/>
        <v>3</v>
      </c>
      <c r="I3" s="3">
        <f t="shared" si="0"/>
        <v>43</v>
      </c>
      <c r="J3" s="3">
        <f t="shared" si="0"/>
        <v>1</v>
      </c>
      <c r="K3" s="3">
        <f t="shared" si="0"/>
        <v>12</v>
      </c>
      <c r="L3" s="3">
        <f t="shared" si="0"/>
        <v>25</v>
      </c>
      <c r="M3" s="3">
        <f t="shared" si="0"/>
        <v>0</v>
      </c>
      <c r="N3" s="3">
        <f t="shared" si="0"/>
        <v>0</v>
      </c>
      <c r="O3" s="3">
        <f t="shared" si="0"/>
        <v>0</v>
      </c>
      <c r="P3" s="3">
        <f t="shared" si="0"/>
        <v>9</v>
      </c>
      <c r="Q3" s="3">
        <f t="shared" si="0"/>
        <v>27</v>
      </c>
      <c r="R3" s="3">
        <f t="shared" ref="R3" si="1">R4+R12+R15+R18</f>
        <v>18</v>
      </c>
      <c r="S3" s="46"/>
    </row>
    <row r="4" spans="1:20" ht="16.5">
      <c r="A4" s="3" t="s">
        <v>1</v>
      </c>
      <c r="B4" s="44" t="s">
        <v>293</v>
      </c>
      <c r="C4" s="44"/>
      <c r="D4" s="44"/>
      <c r="E4" s="3">
        <f>E5+E7+E9</f>
        <v>0</v>
      </c>
      <c r="F4" s="3">
        <f t="shared" ref="F4:R4" si="2">F5+F7+F9</f>
        <v>0</v>
      </c>
      <c r="G4" s="3">
        <f t="shared" si="2"/>
        <v>0</v>
      </c>
      <c r="H4" s="3">
        <f t="shared" si="2"/>
        <v>2</v>
      </c>
      <c r="I4" s="3">
        <f t="shared" si="2"/>
        <v>3</v>
      </c>
      <c r="J4" s="3">
        <f t="shared" si="2"/>
        <v>0</v>
      </c>
      <c r="K4" s="3">
        <f t="shared" si="2"/>
        <v>0</v>
      </c>
      <c r="L4" s="3">
        <f t="shared" si="2"/>
        <v>4</v>
      </c>
      <c r="M4" s="3">
        <f t="shared" si="2"/>
        <v>0</v>
      </c>
      <c r="N4" s="3">
        <f t="shared" si="2"/>
        <v>0</v>
      </c>
      <c r="O4" s="3">
        <f t="shared" si="2"/>
        <v>0</v>
      </c>
      <c r="P4" s="3">
        <f t="shared" si="2"/>
        <v>0</v>
      </c>
      <c r="Q4" s="3">
        <f t="shared" si="2"/>
        <v>3</v>
      </c>
      <c r="R4" s="3">
        <f t="shared" si="2"/>
        <v>1</v>
      </c>
      <c r="S4" s="44"/>
    </row>
    <row r="5" spans="1:20" ht="33">
      <c r="A5" s="3" t="s">
        <v>303</v>
      </c>
      <c r="B5" s="45" t="s">
        <v>294</v>
      </c>
      <c r="C5" s="44"/>
      <c r="D5" s="44"/>
      <c r="E5" s="3">
        <f>COUNTA(E6)</f>
        <v>0</v>
      </c>
      <c r="F5" s="3">
        <f t="shared" ref="F5:R5" si="3">COUNTA(F6)</f>
        <v>0</v>
      </c>
      <c r="G5" s="3">
        <f t="shared" si="3"/>
        <v>0</v>
      </c>
      <c r="H5" s="3">
        <f t="shared" si="3"/>
        <v>0</v>
      </c>
      <c r="I5" s="3">
        <f t="shared" si="3"/>
        <v>1</v>
      </c>
      <c r="J5" s="3">
        <f t="shared" si="3"/>
        <v>0</v>
      </c>
      <c r="K5" s="3">
        <f t="shared" si="3"/>
        <v>0</v>
      </c>
      <c r="L5" s="3">
        <f t="shared" si="3"/>
        <v>1</v>
      </c>
      <c r="M5" s="3">
        <f t="shared" si="3"/>
        <v>0</v>
      </c>
      <c r="N5" s="3">
        <f t="shared" si="3"/>
        <v>0</v>
      </c>
      <c r="O5" s="3">
        <f t="shared" si="3"/>
        <v>0</v>
      </c>
      <c r="P5" s="3">
        <f t="shared" si="3"/>
        <v>0</v>
      </c>
      <c r="Q5" s="3">
        <f t="shared" si="3"/>
        <v>1</v>
      </c>
      <c r="R5" s="3">
        <f t="shared" si="3"/>
        <v>0</v>
      </c>
      <c r="S5" s="44"/>
    </row>
    <row r="6" spans="1:20" ht="82.5">
      <c r="A6" s="48">
        <v>1</v>
      </c>
      <c r="B6" s="16" t="s">
        <v>295</v>
      </c>
      <c r="C6" s="20" t="s">
        <v>290</v>
      </c>
      <c r="D6" s="46"/>
      <c r="E6" s="19"/>
      <c r="F6" s="19"/>
      <c r="G6" s="46"/>
      <c r="H6" s="19"/>
      <c r="I6" s="46" t="s">
        <v>0</v>
      </c>
      <c r="J6" s="19"/>
      <c r="K6" s="46"/>
      <c r="L6" s="19" t="s">
        <v>0</v>
      </c>
      <c r="M6" s="46"/>
      <c r="N6" s="46"/>
      <c r="O6" s="46"/>
      <c r="P6" s="47"/>
      <c r="Q6" s="19" t="s">
        <v>0</v>
      </c>
      <c r="R6" s="46"/>
      <c r="S6" s="46"/>
    </row>
    <row r="7" spans="1:20" ht="16.5">
      <c r="A7" s="48" t="s">
        <v>304</v>
      </c>
      <c r="B7" s="45" t="s">
        <v>300</v>
      </c>
      <c r="C7" s="20"/>
      <c r="D7" s="46"/>
      <c r="E7" s="3">
        <f>COUNTA(E8)</f>
        <v>0</v>
      </c>
      <c r="F7" s="3">
        <f t="shared" ref="F7:R7" si="4">COUNTA(F8)</f>
        <v>0</v>
      </c>
      <c r="G7" s="3">
        <f t="shared" si="4"/>
        <v>0</v>
      </c>
      <c r="H7" s="3">
        <f t="shared" si="4"/>
        <v>0</v>
      </c>
      <c r="I7" s="3">
        <f t="shared" si="4"/>
        <v>1</v>
      </c>
      <c r="J7" s="3">
        <f t="shared" si="4"/>
        <v>0</v>
      </c>
      <c r="K7" s="3">
        <f t="shared" si="4"/>
        <v>0</v>
      </c>
      <c r="L7" s="3">
        <f t="shared" si="4"/>
        <v>1</v>
      </c>
      <c r="M7" s="3">
        <f t="shared" si="4"/>
        <v>0</v>
      </c>
      <c r="N7" s="3">
        <f t="shared" si="4"/>
        <v>0</v>
      </c>
      <c r="O7" s="3">
        <f t="shared" si="4"/>
        <v>0</v>
      </c>
      <c r="P7" s="3">
        <f t="shared" si="4"/>
        <v>0</v>
      </c>
      <c r="Q7" s="3">
        <f t="shared" si="4"/>
        <v>0</v>
      </c>
      <c r="R7" s="3">
        <f t="shared" si="4"/>
        <v>1</v>
      </c>
      <c r="S7" s="46"/>
    </row>
    <row r="8" spans="1:20" ht="66">
      <c r="A8" s="48">
        <v>2</v>
      </c>
      <c r="B8" s="16" t="s">
        <v>308</v>
      </c>
      <c r="C8" s="20" t="s">
        <v>290</v>
      </c>
      <c r="D8" s="46"/>
      <c r="E8" s="46"/>
      <c r="F8" s="46"/>
      <c r="G8" s="46"/>
      <c r="H8" s="19"/>
      <c r="I8" s="46" t="s">
        <v>0</v>
      </c>
      <c r="J8" s="19"/>
      <c r="K8" s="46"/>
      <c r="L8" s="19" t="s">
        <v>0</v>
      </c>
      <c r="M8" s="46"/>
      <c r="N8" s="46"/>
      <c r="O8" s="46"/>
      <c r="P8" s="47"/>
      <c r="Q8" s="19"/>
      <c r="R8" s="16" t="s">
        <v>299</v>
      </c>
      <c r="S8" s="46"/>
    </row>
    <row r="9" spans="1:20" ht="73.5" customHeight="1">
      <c r="A9" s="48" t="s">
        <v>305</v>
      </c>
      <c r="B9" s="45" t="s">
        <v>301</v>
      </c>
      <c r="C9" s="46"/>
      <c r="D9" s="46"/>
      <c r="E9" s="3">
        <f>COUNTA(E10:E11)</f>
        <v>0</v>
      </c>
      <c r="F9" s="3">
        <f t="shared" ref="F9:R9" si="5">COUNTA(F10:F11)</f>
        <v>0</v>
      </c>
      <c r="G9" s="3">
        <f t="shared" si="5"/>
        <v>0</v>
      </c>
      <c r="H9" s="3">
        <f>COUNTA(I10:I11)</f>
        <v>2</v>
      </c>
      <c r="I9" s="3">
        <f>COUNTA(#REF!)</f>
        <v>1</v>
      </c>
      <c r="J9" s="3">
        <f t="shared" si="5"/>
        <v>0</v>
      </c>
      <c r="K9" s="3">
        <f t="shared" si="5"/>
        <v>0</v>
      </c>
      <c r="L9" s="3">
        <f t="shared" si="5"/>
        <v>2</v>
      </c>
      <c r="M9" s="3">
        <f t="shared" si="5"/>
        <v>0</v>
      </c>
      <c r="N9" s="3">
        <f t="shared" si="5"/>
        <v>0</v>
      </c>
      <c r="O9" s="3">
        <f t="shared" si="5"/>
        <v>0</v>
      </c>
      <c r="P9" s="3">
        <f t="shared" si="5"/>
        <v>0</v>
      </c>
      <c r="Q9" s="3">
        <f t="shared" si="5"/>
        <v>2</v>
      </c>
      <c r="R9" s="3">
        <f t="shared" si="5"/>
        <v>0</v>
      </c>
      <c r="S9" s="46"/>
    </row>
    <row r="10" spans="1:20" ht="66">
      <c r="A10" s="48">
        <v>3</v>
      </c>
      <c r="B10" s="16" t="s">
        <v>309</v>
      </c>
      <c r="C10" s="20" t="s">
        <v>290</v>
      </c>
      <c r="D10" s="46"/>
      <c r="E10" s="46"/>
      <c r="F10" s="46"/>
      <c r="G10" s="46"/>
      <c r="H10" s="54"/>
      <c r="I10" s="19" t="s">
        <v>0</v>
      </c>
      <c r="J10" s="19"/>
      <c r="K10" s="46"/>
      <c r="L10" s="19" t="s">
        <v>0</v>
      </c>
      <c r="M10" s="46"/>
      <c r="N10" s="46"/>
      <c r="O10" s="46"/>
      <c r="P10" s="47"/>
      <c r="Q10" s="19" t="s">
        <v>0</v>
      </c>
      <c r="R10" s="46"/>
      <c r="S10" s="49" t="s">
        <v>307</v>
      </c>
    </row>
    <row r="11" spans="1:20" ht="94.5" customHeight="1">
      <c r="A11" s="48">
        <v>4</v>
      </c>
      <c r="B11" s="16" t="s">
        <v>286</v>
      </c>
      <c r="C11" s="20" t="s">
        <v>290</v>
      </c>
      <c r="D11" s="46"/>
      <c r="E11" s="46"/>
      <c r="F11" s="46"/>
      <c r="G11" s="46"/>
      <c r="H11" s="54"/>
      <c r="I11" s="19" t="s">
        <v>0</v>
      </c>
      <c r="J11" s="19"/>
      <c r="K11" s="46"/>
      <c r="L11" s="19" t="s">
        <v>0</v>
      </c>
      <c r="M11" s="46"/>
      <c r="N11" s="46"/>
      <c r="O11" s="46"/>
      <c r="P11" s="47"/>
      <c r="Q11" s="19" t="s">
        <v>0</v>
      </c>
      <c r="R11" s="46"/>
      <c r="S11" s="49" t="s">
        <v>307</v>
      </c>
    </row>
    <row r="12" spans="1:20" ht="16.5">
      <c r="A12" s="3" t="s">
        <v>143</v>
      </c>
      <c r="B12" s="44" t="s">
        <v>296</v>
      </c>
      <c r="C12" s="46"/>
      <c r="D12" s="46"/>
      <c r="E12" s="3">
        <f>COUNTA(E13:E14)</f>
        <v>0</v>
      </c>
      <c r="F12" s="3">
        <f t="shared" ref="F12:R12" si="6">COUNTA(F13:F14)</f>
        <v>0</v>
      </c>
      <c r="G12" s="3">
        <f t="shared" si="6"/>
        <v>0</v>
      </c>
      <c r="H12" s="3">
        <f t="shared" si="6"/>
        <v>0</v>
      </c>
      <c r="I12" s="3">
        <f t="shared" si="6"/>
        <v>2</v>
      </c>
      <c r="J12" s="3">
        <f t="shared" si="6"/>
        <v>0</v>
      </c>
      <c r="K12" s="3">
        <f t="shared" si="6"/>
        <v>0</v>
      </c>
      <c r="L12" s="3">
        <f t="shared" si="6"/>
        <v>2</v>
      </c>
      <c r="M12" s="3">
        <f t="shared" si="6"/>
        <v>0</v>
      </c>
      <c r="N12" s="3">
        <f t="shared" si="6"/>
        <v>0</v>
      </c>
      <c r="O12" s="3">
        <f t="shared" si="6"/>
        <v>0</v>
      </c>
      <c r="P12" s="3">
        <f t="shared" si="6"/>
        <v>0</v>
      </c>
      <c r="Q12" s="3">
        <f t="shared" si="6"/>
        <v>2</v>
      </c>
      <c r="R12" s="3">
        <f t="shared" si="6"/>
        <v>0</v>
      </c>
      <c r="S12" s="46"/>
    </row>
    <row r="13" spans="1:20" ht="66">
      <c r="A13" s="48">
        <v>5</v>
      </c>
      <c r="B13" s="16" t="s">
        <v>310</v>
      </c>
      <c r="C13" s="20" t="s">
        <v>290</v>
      </c>
      <c r="D13" s="46"/>
      <c r="E13" s="46"/>
      <c r="F13" s="46"/>
      <c r="G13" s="46"/>
      <c r="H13" s="19"/>
      <c r="I13" s="19" t="s">
        <v>0</v>
      </c>
      <c r="J13" s="19"/>
      <c r="K13" s="46"/>
      <c r="L13" s="19" t="s">
        <v>0</v>
      </c>
      <c r="M13" s="46"/>
      <c r="N13" s="46"/>
      <c r="O13" s="46"/>
      <c r="P13" s="47"/>
      <c r="Q13" s="19" t="s">
        <v>0</v>
      </c>
      <c r="R13" s="46"/>
      <c r="S13" s="49" t="s">
        <v>307</v>
      </c>
    </row>
    <row r="14" spans="1:20" ht="66">
      <c r="A14" s="48">
        <v>6</v>
      </c>
      <c r="B14" s="16" t="s">
        <v>311</v>
      </c>
      <c r="C14" s="20" t="s">
        <v>290</v>
      </c>
      <c r="D14" s="46"/>
      <c r="E14" s="46"/>
      <c r="F14" s="46"/>
      <c r="G14" s="46"/>
      <c r="H14" s="19"/>
      <c r="I14" s="19" t="s">
        <v>0</v>
      </c>
      <c r="J14" s="19"/>
      <c r="K14" s="46"/>
      <c r="L14" s="19" t="s">
        <v>0</v>
      </c>
      <c r="M14" s="46"/>
      <c r="N14" s="46"/>
      <c r="O14" s="46"/>
      <c r="P14" s="47"/>
      <c r="Q14" s="19" t="s">
        <v>0</v>
      </c>
      <c r="R14" s="46"/>
      <c r="S14" s="49" t="s">
        <v>307</v>
      </c>
    </row>
    <row r="15" spans="1:20" ht="16.5">
      <c r="A15" s="3" t="s">
        <v>144</v>
      </c>
      <c r="B15" s="44" t="s">
        <v>297</v>
      </c>
      <c r="C15" s="46"/>
      <c r="D15" s="46"/>
      <c r="E15" s="3">
        <f>COUNTA(E16:E17)</f>
        <v>0</v>
      </c>
      <c r="F15" s="3">
        <f t="shared" ref="F15:R15" si="7">COUNTA(F16:F17)</f>
        <v>0</v>
      </c>
      <c r="G15" s="3">
        <f t="shared" si="7"/>
        <v>0</v>
      </c>
      <c r="H15" s="3">
        <f t="shared" si="7"/>
        <v>0</v>
      </c>
      <c r="I15" s="3">
        <f t="shared" si="7"/>
        <v>2</v>
      </c>
      <c r="J15" s="3">
        <f t="shared" si="7"/>
        <v>0</v>
      </c>
      <c r="K15" s="3">
        <f t="shared" si="7"/>
        <v>0</v>
      </c>
      <c r="L15" s="3">
        <f t="shared" si="7"/>
        <v>2</v>
      </c>
      <c r="M15" s="3">
        <f t="shared" si="7"/>
        <v>0</v>
      </c>
      <c r="N15" s="3">
        <f t="shared" si="7"/>
        <v>0</v>
      </c>
      <c r="O15" s="3">
        <f t="shared" si="7"/>
        <v>0</v>
      </c>
      <c r="P15" s="3">
        <f t="shared" si="7"/>
        <v>0</v>
      </c>
      <c r="Q15" s="3">
        <f t="shared" si="7"/>
        <v>2</v>
      </c>
      <c r="R15" s="3">
        <f t="shared" si="7"/>
        <v>0</v>
      </c>
      <c r="S15" s="46"/>
    </row>
    <row r="16" spans="1:20" ht="66">
      <c r="A16" s="48">
        <v>7</v>
      </c>
      <c r="B16" s="17" t="s">
        <v>312</v>
      </c>
      <c r="C16" s="20" t="s">
        <v>290</v>
      </c>
      <c r="D16" s="46"/>
      <c r="E16" s="46"/>
      <c r="F16" s="46"/>
      <c r="G16" s="46"/>
      <c r="H16" s="19"/>
      <c r="I16" s="19" t="s">
        <v>0</v>
      </c>
      <c r="J16" s="19"/>
      <c r="K16" s="46"/>
      <c r="L16" s="19" t="s">
        <v>0</v>
      </c>
      <c r="M16" s="46"/>
      <c r="N16" s="46"/>
      <c r="O16" s="46"/>
      <c r="P16" s="47"/>
      <c r="Q16" s="19" t="s">
        <v>0</v>
      </c>
      <c r="R16" s="46"/>
      <c r="S16" s="49" t="s">
        <v>307</v>
      </c>
    </row>
    <row r="17" spans="1:19" ht="66">
      <c r="A17" s="48">
        <v>8</v>
      </c>
      <c r="B17" s="17" t="s">
        <v>313</v>
      </c>
      <c r="C17" s="20" t="s">
        <v>290</v>
      </c>
      <c r="D17" s="46"/>
      <c r="E17" s="46"/>
      <c r="F17" s="46"/>
      <c r="G17" s="46"/>
      <c r="H17" s="19"/>
      <c r="I17" s="19" t="s">
        <v>0</v>
      </c>
      <c r="J17" s="19"/>
      <c r="K17" s="46"/>
      <c r="L17" s="19" t="s">
        <v>0</v>
      </c>
      <c r="M17" s="46"/>
      <c r="N17" s="46"/>
      <c r="O17" s="46"/>
      <c r="P17" s="47"/>
      <c r="Q17" s="19" t="s">
        <v>0</v>
      </c>
      <c r="R17" s="46"/>
      <c r="S17" s="49" t="s">
        <v>307</v>
      </c>
    </row>
    <row r="18" spans="1:19" ht="16.5">
      <c r="A18" s="3" t="s">
        <v>306</v>
      </c>
      <c r="B18" s="50" t="s">
        <v>298</v>
      </c>
      <c r="C18" s="46"/>
      <c r="D18" s="46"/>
      <c r="E18" s="3">
        <f>COUNTA(E19:E35)</f>
        <v>0</v>
      </c>
      <c r="F18" s="3">
        <f t="shared" ref="F18:R18" si="8">COUNTA(F19:F35)</f>
        <v>0</v>
      </c>
      <c r="G18" s="3">
        <f t="shared" si="8"/>
        <v>0</v>
      </c>
      <c r="H18" s="3">
        <f t="shared" si="8"/>
        <v>0</v>
      </c>
      <c r="I18" s="3">
        <f t="shared" si="8"/>
        <v>17</v>
      </c>
      <c r="J18" s="3">
        <f t="shared" si="8"/>
        <v>0</v>
      </c>
      <c r="K18" s="3">
        <f t="shared" si="8"/>
        <v>0</v>
      </c>
      <c r="L18" s="3">
        <f t="shared" si="8"/>
        <v>17</v>
      </c>
      <c r="M18" s="3">
        <f t="shared" si="8"/>
        <v>0</v>
      </c>
      <c r="N18" s="3">
        <f t="shared" si="8"/>
        <v>0</v>
      </c>
      <c r="O18" s="3">
        <f t="shared" si="8"/>
        <v>0</v>
      </c>
      <c r="P18" s="3">
        <f t="shared" si="8"/>
        <v>0</v>
      </c>
      <c r="Q18" s="3">
        <f t="shared" si="8"/>
        <v>17</v>
      </c>
      <c r="R18" s="3">
        <f t="shared" si="8"/>
        <v>17</v>
      </c>
      <c r="S18" s="46"/>
    </row>
    <row r="19" spans="1:19" ht="115.5">
      <c r="A19" s="48">
        <v>9</v>
      </c>
      <c r="B19" s="17" t="s">
        <v>314</v>
      </c>
      <c r="C19" s="20" t="s">
        <v>290</v>
      </c>
      <c r="D19" s="46"/>
      <c r="E19" s="46"/>
      <c r="F19" s="46"/>
      <c r="G19" s="46"/>
      <c r="H19" s="54"/>
      <c r="I19" s="19" t="s">
        <v>0</v>
      </c>
      <c r="J19" s="19"/>
      <c r="K19" s="46"/>
      <c r="L19" s="19" t="s">
        <v>0</v>
      </c>
      <c r="M19" s="46"/>
      <c r="N19" s="46"/>
      <c r="O19" s="46"/>
      <c r="P19" s="47"/>
      <c r="Q19" s="48" t="s">
        <v>0</v>
      </c>
      <c r="R19" s="16" t="s">
        <v>302</v>
      </c>
      <c r="S19" s="49" t="s">
        <v>307</v>
      </c>
    </row>
    <row r="20" spans="1:19" ht="115.5">
      <c r="A20" s="48">
        <v>10</v>
      </c>
      <c r="B20" s="17" t="s">
        <v>315</v>
      </c>
      <c r="C20" s="20" t="s">
        <v>290</v>
      </c>
      <c r="D20" s="46"/>
      <c r="E20" s="46"/>
      <c r="F20" s="46"/>
      <c r="G20" s="46"/>
      <c r="H20" s="54"/>
      <c r="I20" s="19" t="s">
        <v>0</v>
      </c>
      <c r="J20" s="19"/>
      <c r="K20" s="46"/>
      <c r="L20" s="19" t="s">
        <v>0</v>
      </c>
      <c r="M20" s="46"/>
      <c r="N20" s="46"/>
      <c r="O20" s="46"/>
      <c r="P20" s="47"/>
      <c r="Q20" s="48" t="s">
        <v>0</v>
      </c>
      <c r="R20" s="16" t="s">
        <v>302</v>
      </c>
      <c r="S20" s="49" t="s">
        <v>307</v>
      </c>
    </row>
    <row r="21" spans="1:19" ht="115.5">
      <c r="A21" s="48">
        <v>11</v>
      </c>
      <c r="B21" s="17" t="s">
        <v>316</v>
      </c>
      <c r="C21" s="20" t="s">
        <v>290</v>
      </c>
      <c r="D21" s="46"/>
      <c r="E21" s="46"/>
      <c r="F21" s="46"/>
      <c r="G21" s="46"/>
      <c r="H21" s="54"/>
      <c r="I21" s="19" t="s">
        <v>0</v>
      </c>
      <c r="J21" s="19"/>
      <c r="K21" s="46"/>
      <c r="L21" s="19" t="s">
        <v>0</v>
      </c>
      <c r="M21" s="46"/>
      <c r="N21" s="46"/>
      <c r="O21" s="46"/>
      <c r="P21" s="47"/>
      <c r="Q21" s="48" t="s">
        <v>0</v>
      </c>
      <c r="R21" s="16" t="s">
        <v>302</v>
      </c>
      <c r="S21" s="49" t="s">
        <v>307</v>
      </c>
    </row>
    <row r="22" spans="1:19" ht="116.25">
      <c r="A22" s="48">
        <v>12</v>
      </c>
      <c r="B22" s="17" t="s">
        <v>317</v>
      </c>
      <c r="C22" s="20" t="s">
        <v>290</v>
      </c>
      <c r="D22" s="46"/>
      <c r="E22" s="46"/>
      <c r="F22" s="46"/>
      <c r="G22" s="46"/>
      <c r="H22" s="84"/>
      <c r="I22" s="19" t="s">
        <v>0</v>
      </c>
      <c r="J22" s="19"/>
      <c r="K22" s="46"/>
      <c r="L22" s="19" t="s">
        <v>0</v>
      </c>
      <c r="M22" s="46"/>
      <c r="N22" s="46"/>
      <c r="O22" s="46"/>
      <c r="P22" s="47"/>
      <c r="Q22" s="48" t="s">
        <v>0</v>
      </c>
      <c r="R22" s="16" t="s">
        <v>302</v>
      </c>
      <c r="S22" s="49" t="s">
        <v>307</v>
      </c>
    </row>
    <row r="23" spans="1:19" ht="116.25">
      <c r="A23" s="48">
        <v>13</v>
      </c>
      <c r="B23" s="17" t="s">
        <v>318</v>
      </c>
      <c r="C23" s="20" t="s">
        <v>290</v>
      </c>
      <c r="D23" s="46"/>
      <c r="E23" s="46"/>
      <c r="F23" s="46"/>
      <c r="G23" s="46"/>
      <c r="H23" s="84"/>
      <c r="I23" s="19" t="s">
        <v>0</v>
      </c>
      <c r="J23" s="19"/>
      <c r="K23" s="46"/>
      <c r="L23" s="19" t="s">
        <v>0</v>
      </c>
      <c r="M23" s="46"/>
      <c r="N23" s="46"/>
      <c r="O23" s="46"/>
      <c r="P23" s="47"/>
      <c r="Q23" s="48" t="s">
        <v>0</v>
      </c>
      <c r="R23" s="16" t="s">
        <v>302</v>
      </c>
      <c r="S23" s="49" t="s">
        <v>307</v>
      </c>
    </row>
    <row r="24" spans="1:19" ht="116.25">
      <c r="A24" s="48">
        <v>14</v>
      </c>
      <c r="B24" s="17" t="s">
        <v>319</v>
      </c>
      <c r="C24" s="20" t="s">
        <v>290</v>
      </c>
      <c r="D24" s="46"/>
      <c r="E24" s="46"/>
      <c r="F24" s="46"/>
      <c r="G24" s="46"/>
      <c r="H24" s="84"/>
      <c r="I24" s="19" t="s">
        <v>0</v>
      </c>
      <c r="J24" s="19"/>
      <c r="K24" s="46"/>
      <c r="L24" s="19" t="s">
        <v>0</v>
      </c>
      <c r="M24" s="46"/>
      <c r="N24" s="46"/>
      <c r="O24" s="46"/>
      <c r="P24" s="47"/>
      <c r="Q24" s="48" t="s">
        <v>0</v>
      </c>
      <c r="R24" s="16" t="s">
        <v>302</v>
      </c>
      <c r="S24" s="49" t="s">
        <v>307</v>
      </c>
    </row>
    <row r="25" spans="1:19" ht="116.25">
      <c r="A25" s="48">
        <v>15</v>
      </c>
      <c r="B25" s="17" t="s">
        <v>320</v>
      </c>
      <c r="C25" s="20" t="s">
        <v>290</v>
      </c>
      <c r="D25" s="46"/>
      <c r="E25" s="46"/>
      <c r="F25" s="46"/>
      <c r="G25" s="46"/>
      <c r="H25" s="84"/>
      <c r="I25" s="19" t="s">
        <v>0</v>
      </c>
      <c r="J25" s="19"/>
      <c r="K25" s="46"/>
      <c r="L25" s="19" t="s">
        <v>0</v>
      </c>
      <c r="M25" s="46"/>
      <c r="N25" s="46"/>
      <c r="O25" s="46"/>
      <c r="P25" s="47"/>
      <c r="Q25" s="48" t="s">
        <v>0</v>
      </c>
      <c r="R25" s="16" t="s">
        <v>302</v>
      </c>
      <c r="S25" s="49" t="s">
        <v>307</v>
      </c>
    </row>
    <row r="26" spans="1:19" ht="116.25">
      <c r="A26" s="48">
        <v>16</v>
      </c>
      <c r="B26" s="17" t="s">
        <v>321</v>
      </c>
      <c r="C26" s="20" t="s">
        <v>290</v>
      </c>
      <c r="D26" s="46"/>
      <c r="E26" s="46"/>
      <c r="F26" s="46"/>
      <c r="G26" s="46"/>
      <c r="H26" s="84"/>
      <c r="I26" s="19" t="s">
        <v>0</v>
      </c>
      <c r="J26" s="19"/>
      <c r="K26" s="46"/>
      <c r="L26" s="19" t="s">
        <v>0</v>
      </c>
      <c r="M26" s="46"/>
      <c r="N26" s="46"/>
      <c r="O26" s="46"/>
      <c r="P26" s="47"/>
      <c r="Q26" s="48" t="s">
        <v>0</v>
      </c>
      <c r="R26" s="16" t="s">
        <v>302</v>
      </c>
      <c r="S26" s="49" t="s">
        <v>307</v>
      </c>
    </row>
    <row r="27" spans="1:19" ht="116.25">
      <c r="A27" s="48">
        <v>17</v>
      </c>
      <c r="B27" s="17" t="s">
        <v>322</v>
      </c>
      <c r="C27" s="20" t="s">
        <v>290</v>
      </c>
      <c r="D27" s="46"/>
      <c r="E27" s="46"/>
      <c r="F27" s="46"/>
      <c r="G27" s="46"/>
      <c r="H27" s="84"/>
      <c r="I27" s="19" t="s">
        <v>0</v>
      </c>
      <c r="J27" s="19"/>
      <c r="K27" s="46"/>
      <c r="L27" s="19" t="s">
        <v>0</v>
      </c>
      <c r="M27" s="46"/>
      <c r="N27" s="46"/>
      <c r="O27" s="46"/>
      <c r="P27" s="47"/>
      <c r="Q27" s="48" t="s">
        <v>0</v>
      </c>
      <c r="R27" s="16" t="s">
        <v>302</v>
      </c>
      <c r="S27" s="49" t="s">
        <v>307</v>
      </c>
    </row>
    <row r="28" spans="1:19" ht="116.25">
      <c r="A28" s="48">
        <v>18</v>
      </c>
      <c r="B28" s="17" t="s">
        <v>323</v>
      </c>
      <c r="C28" s="20" t="s">
        <v>290</v>
      </c>
      <c r="D28" s="46"/>
      <c r="E28" s="46"/>
      <c r="F28" s="46"/>
      <c r="G28" s="46"/>
      <c r="H28" s="84"/>
      <c r="I28" s="19" t="s">
        <v>0</v>
      </c>
      <c r="J28" s="19"/>
      <c r="K28" s="46"/>
      <c r="L28" s="19" t="s">
        <v>0</v>
      </c>
      <c r="M28" s="46"/>
      <c r="N28" s="46"/>
      <c r="O28" s="46"/>
      <c r="P28" s="47"/>
      <c r="Q28" s="48" t="s">
        <v>0</v>
      </c>
      <c r="R28" s="16" t="s">
        <v>302</v>
      </c>
      <c r="S28" s="49" t="s">
        <v>307</v>
      </c>
    </row>
    <row r="29" spans="1:19" ht="116.25">
      <c r="A29" s="48">
        <v>19</v>
      </c>
      <c r="B29" s="17" t="s">
        <v>330</v>
      </c>
      <c r="C29" s="20" t="s">
        <v>290</v>
      </c>
      <c r="D29" s="46"/>
      <c r="E29" s="46"/>
      <c r="F29" s="46"/>
      <c r="G29" s="46"/>
      <c r="H29" s="84"/>
      <c r="I29" s="19" t="s">
        <v>0</v>
      </c>
      <c r="J29" s="19"/>
      <c r="K29" s="46"/>
      <c r="L29" s="19" t="s">
        <v>0</v>
      </c>
      <c r="M29" s="46"/>
      <c r="N29" s="46"/>
      <c r="O29" s="46"/>
      <c r="P29" s="47"/>
      <c r="Q29" s="48" t="s">
        <v>0</v>
      </c>
      <c r="R29" s="16" t="s">
        <v>302</v>
      </c>
      <c r="S29" s="49" t="s">
        <v>307</v>
      </c>
    </row>
    <row r="30" spans="1:19" ht="116.25">
      <c r="A30" s="48">
        <v>20</v>
      </c>
      <c r="B30" s="17" t="s">
        <v>324</v>
      </c>
      <c r="C30" s="20" t="s">
        <v>290</v>
      </c>
      <c r="D30" s="46"/>
      <c r="E30" s="46"/>
      <c r="F30" s="46"/>
      <c r="G30" s="46"/>
      <c r="H30" s="84"/>
      <c r="I30" s="19" t="s">
        <v>0</v>
      </c>
      <c r="J30" s="19"/>
      <c r="K30" s="46"/>
      <c r="L30" s="19" t="s">
        <v>0</v>
      </c>
      <c r="M30" s="46"/>
      <c r="N30" s="46"/>
      <c r="O30" s="46"/>
      <c r="P30" s="47"/>
      <c r="Q30" s="48" t="s">
        <v>0</v>
      </c>
      <c r="R30" s="16" t="s">
        <v>302</v>
      </c>
      <c r="S30" s="49" t="s">
        <v>307</v>
      </c>
    </row>
    <row r="31" spans="1:19" ht="116.25">
      <c r="A31" s="48">
        <v>21</v>
      </c>
      <c r="B31" s="17" t="s">
        <v>325</v>
      </c>
      <c r="C31" s="20" t="s">
        <v>290</v>
      </c>
      <c r="D31" s="46"/>
      <c r="E31" s="46"/>
      <c r="F31" s="46"/>
      <c r="G31" s="46"/>
      <c r="H31" s="84"/>
      <c r="I31" s="19" t="s">
        <v>0</v>
      </c>
      <c r="J31" s="19"/>
      <c r="K31" s="46"/>
      <c r="L31" s="19" t="s">
        <v>0</v>
      </c>
      <c r="M31" s="46"/>
      <c r="N31" s="46"/>
      <c r="O31" s="46"/>
      <c r="P31" s="47"/>
      <c r="Q31" s="48" t="s">
        <v>0</v>
      </c>
      <c r="R31" s="16" t="s">
        <v>302</v>
      </c>
      <c r="S31" s="49" t="s">
        <v>307</v>
      </c>
    </row>
    <row r="32" spans="1:19" ht="116.25">
      <c r="A32" s="48">
        <v>22</v>
      </c>
      <c r="B32" s="17" t="s">
        <v>326</v>
      </c>
      <c r="C32" s="20" t="s">
        <v>290</v>
      </c>
      <c r="D32" s="46"/>
      <c r="E32" s="46"/>
      <c r="F32" s="46"/>
      <c r="G32" s="46"/>
      <c r="H32" s="84"/>
      <c r="I32" s="19" t="s">
        <v>0</v>
      </c>
      <c r="J32" s="19"/>
      <c r="K32" s="46"/>
      <c r="L32" s="19" t="s">
        <v>0</v>
      </c>
      <c r="M32" s="46"/>
      <c r="N32" s="46"/>
      <c r="O32" s="46"/>
      <c r="P32" s="47"/>
      <c r="Q32" s="48" t="s">
        <v>0</v>
      </c>
      <c r="R32" s="16" t="s">
        <v>302</v>
      </c>
      <c r="S32" s="49" t="s">
        <v>307</v>
      </c>
    </row>
    <row r="33" spans="1:19" ht="116.25">
      <c r="A33" s="48">
        <v>23</v>
      </c>
      <c r="B33" s="17" t="s">
        <v>327</v>
      </c>
      <c r="C33" s="20" t="s">
        <v>290</v>
      </c>
      <c r="D33" s="46"/>
      <c r="E33" s="46"/>
      <c r="F33" s="46"/>
      <c r="G33" s="46"/>
      <c r="H33" s="84"/>
      <c r="I33" s="19" t="s">
        <v>0</v>
      </c>
      <c r="J33" s="19"/>
      <c r="K33" s="46"/>
      <c r="L33" s="19" t="s">
        <v>0</v>
      </c>
      <c r="M33" s="46"/>
      <c r="N33" s="46"/>
      <c r="O33" s="46"/>
      <c r="P33" s="47"/>
      <c r="Q33" s="48" t="s">
        <v>0</v>
      </c>
      <c r="R33" s="16" t="s">
        <v>302</v>
      </c>
      <c r="S33" s="49" t="s">
        <v>307</v>
      </c>
    </row>
    <row r="34" spans="1:19" ht="116.25">
      <c r="A34" s="48">
        <v>24</v>
      </c>
      <c r="B34" s="17" t="s">
        <v>328</v>
      </c>
      <c r="C34" s="20" t="s">
        <v>290</v>
      </c>
      <c r="D34" s="46"/>
      <c r="E34" s="46"/>
      <c r="F34" s="46"/>
      <c r="G34" s="46"/>
      <c r="H34" s="84"/>
      <c r="I34" s="19" t="s">
        <v>0</v>
      </c>
      <c r="J34" s="19"/>
      <c r="K34" s="46"/>
      <c r="L34" s="19" t="s">
        <v>0</v>
      </c>
      <c r="M34" s="46"/>
      <c r="N34" s="46"/>
      <c r="O34" s="46"/>
      <c r="P34" s="47"/>
      <c r="Q34" s="48" t="s">
        <v>0</v>
      </c>
      <c r="R34" s="16" t="s">
        <v>302</v>
      </c>
      <c r="S34" s="49" t="s">
        <v>307</v>
      </c>
    </row>
    <row r="35" spans="1:19" ht="116.25">
      <c r="A35" s="48">
        <v>25</v>
      </c>
      <c r="B35" s="17" t="s">
        <v>329</v>
      </c>
      <c r="C35" s="20" t="s">
        <v>290</v>
      </c>
      <c r="D35" s="46"/>
      <c r="E35" s="46"/>
      <c r="F35" s="46"/>
      <c r="G35" s="46"/>
      <c r="H35" s="84"/>
      <c r="I35" s="19" t="s">
        <v>0</v>
      </c>
      <c r="J35" s="19"/>
      <c r="K35" s="46"/>
      <c r="L35" s="19" t="s">
        <v>0</v>
      </c>
      <c r="M35" s="46"/>
      <c r="N35" s="46"/>
      <c r="O35" s="46"/>
      <c r="P35" s="47"/>
      <c r="Q35" s="48" t="s">
        <v>0</v>
      </c>
      <c r="R35" s="16" t="s">
        <v>302</v>
      </c>
      <c r="S35" s="49" t="s">
        <v>307</v>
      </c>
    </row>
    <row r="36" spans="1:19" ht="49.5">
      <c r="A36" s="58" t="s">
        <v>360</v>
      </c>
      <c r="B36" s="55" t="s">
        <v>361</v>
      </c>
      <c r="C36" s="54"/>
      <c r="D36" s="54"/>
      <c r="E36" s="3">
        <f t="shared" ref="E36" si="9">COUNTA(E37)</f>
        <v>0</v>
      </c>
      <c r="F36" s="3">
        <f t="shared" ref="F36" si="10">COUNTA(F37)</f>
        <v>0</v>
      </c>
      <c r="G36" s="3">
        <f t="shared" ref="G36" si="11">COUNTA(G37)</f>
        <v>0</v>
      </c>
      <c r="H36" s="2">
        <f>COUNTA(H37)</f>
        <v>1</v>
      </c>
      <c r="I36" s="3">
        <f t="shared" ref="I36:Q36" si="12">COUNTA(I37)</f>
        <v>1</v>
      </c>
      <c r="J36" s="3">
        <f t="shared" si="12"/>
        <v>0</v>
      </c>
      <c r="K36" s="3">
        <f t="shared" si="12"/>
        <v>1</v>
      </c>
      <c r="L36" s="3">
        <f t="shared" si="12"/>
        <v>0</v>
      </c>
      <c r="M36" s="3">
        <f t="shared" si="12"/>
        <v>0</v>
      </c>
      <c r="N36" s="3">
        <f t="shared" si="12"/>
        <v>0</v>
      </c>
      <c r="O36" s="3">
        <f t="shared" si="12"/>
        <v>0</v>
      </c>
      <c r="P36" s="3">
        <f t="shared" si="12"/>
        <v>1</v>
      </c>
      <c r="Q36" s="3">
        <f t="shared" si="12"/>
        <v>0</v>
      </c>
      <c r="R36" s="54"/>
      <c r="S36" s="54"/>
    </row>
    <row r="37" spans="1:19" ht="69.75" customHeight="1">
      <c r="A37" s="48">
        <v>26</v>
      </c>
      <c r="B37" s="56" t="s">
        <v>362</v>
      </c>
      <c r="C37" s="20" t="s">
        <v>363</v>
      </c>
      <c r="D37" s="54"/>
      <c r="E37" s="54"/>
      <c r="F37" s="54"/>
      <c r="G37" s="54"/>
      <c r="H37" s="85" t="s">
        <v>0</v>
      </c>
      <c r="I37" s="86" t="s">
        <v>0</v>
      </c>
      <c r="J37" s="54"/>
      <c r="K37" s="54" t="s">
        <v>0</v>
      </c>
      <c r="L37" s="54"/>
      <c r="M37" s="54"/>
      <c r="N37" s="54"/>
      <c r="O37" s="54"/>
      <c r="P37" s="54" t="s">
        <v>0</v>
      </c>
      <c r="Q37" s="54"/>
      <c r="R37" s="16" t="s">
        <v>365</v>
      </c>
      <c r="S37" s="49" t="s">
        <v>307</v>
      </c>
    </row>
    <row r="38" spans="1:19" ht="18.75">
      <c r="A38" s="59" t="s">
        <v>306</v>
      </c>
      <c r="B38" s="57" t="s">
        <v>364</v>
      </c>
      <c r="C38" s="54"/>
      <c r="D38" s="54"/>
      <c r="E38" s="3">
        <f>COUNTA(E39:E43)</f>
        <v>0</v>
      </c>
      <c r="F38" s="3">
        <f t="shared" ref="F38:Q38" si="13">COUNTA(F39:F43)</f>
        <v>0</v>
      </c>
      <c r="G38" s="3">
        <f t="shared" si="13"/>
        <v>0</v>
      </c>
      <c r="H38" s="2">
        <f t="shared" si="13"/>
        <v>0</v>
      </c>
      <c r="I38" s="3">
        <f t="shared" si="13"/>
        <v>5</v>
      </c>
      <c r="J38" s="3">
        <f t="shared" si="13"/>
        <v>0</v>
      </c>
      <c r="K38" s="3">
        <f t="shared" si="13"/>
        <v>5</v>
      </c>
      <c r="L38" s="3">
        <f t="shared" si="13"/>
        <v>0</v>
      </c>
      <c r="M38" s="3">
        <f t="shared" si="13"/>
        <v>0</v>
      </c>
      <c r="N38" s="3">
        <f t="shared" si="13"/>
        <v>0</v>
      </c>
      <c r="O38" s="3">
        <f t="shared" si="13"/>
        <v>0</v>
      </c>
      <c r="P38" s="3">
        <f t="shared" si="13"/>
        <v>5</v>
      </c>
      <c r="Q38" s="3">
        <f t="shared" si="13"/>
        <v>0</v>
      </c>
      <c r="R38" s="54"/>
      <c r="S38" s="54"/>
    </row>
    <row r="39" spans="1:19" ht="74.25" customHeight="1">
      <c r="A39" s="48">
        <v>27</v>
      </c>
      <c r="B39" s="56" t="s">
        <v>366</v>
      </c>
      <c r="C39" s="20" t="s">
        <v>363</v>
      </c>
      <c r="D39" s="54"/>
      <c r="E39" s="54"/>
      <c r="F39" s="54"/>
      <c r="G39" s="54"/>
      <c r="H39" s="85"/>
      <c r="I39" s="60" t="s">
        <v>0</v>
      </c>
      <c r="J39" s="54"/>
      <c r="K39" s="54" t="s">
        <v>0</v>
      </c>
      <c r="L39" s="54"/>
      <c r="M39" s="54"/>
      <c r="N39" s="54"/>
      <c r="O39" s="54"/>
      <c r="P39" s="54" t="s">
        <v>0</v>
      </c>
      <c r="Q39" s="54"/>
      <c r="R39" s="16" t="s">
        <v>365</v>
      </c>
      <c r="S39" s="49" t="s">
        <v>307</v>
      </c>
    </row>
    <row r="40" spans="1:19" ht="76.5" customHeight="1">
      <c r="A40" s="48">
        <v>28</v>
      </c>
      <c r="B40" s="56" t="s">
        <v>367</v>
      </c>
      <c r="C40" s="20" t="s">
        <v>363</v>
      </c>
      <c r="D40" s="54"/>
      <c r="E40" s="54"/>
      <c r="F40" s="54"/>
      <c r="G40" s="54"/>
      <c r="H40" s="84"/>
      <c r="I40" s="60" t="s">
        <v>0</v>
      </c>
      <c r="J40" s="54"/>
      <c r="K40" s="54" t="s">
        <v>0</v>
      </c>
      <c r="L40" s="54"/>
      <c r="M40" s="54"/>
      <c r="N40" s="54"/>
      <c r="O40" s="54"/>
      <c r="P40" s="54" t="s">
        <v>0</v>
      </c>
      <c r="Q40" s="54"/>
      <c r="R40" s="60" t="s">
        <v>371</v>
      </c>
      <c r="S40" s="49" t="s">
        <v>307</v>
      </c>
    </row>
    <row r="41" spans="1:19" ht="83.25">
      <c r="A41" s="48">
        <v>29</v>
      </c>
      <c r="B41" s="56" t="s">
        <v>369</v>
      </c>
      <c r="C41" s="20" t="s">
        <v>363</v>
      </c>
      <c r="D41" s="54"/>
      <c r="E41" s="54"/>
      <c r="F41" s="54"/>
      <c r="G41" s="54"/>
      <c r="H41" s="84"/>
      <c r="I41" s="60" t="s">
        <v>0</v>
      </c>
      <c r="J41" s="54"/>
      <c r="K41" s="54" t="s">
        <v>0</v>
      </c>
      <c r="L41" s="54"/>
      <c r="M41" s="54"/>
      <c r="N41" s="54"/>
      <c r="O41" s="54"/>
      <c r="P41" s="54" t="s">
        <v>0</v>
      </c>
      <c r="Q41" s="54"/>
      <c r="R41" s="60" t="s">
        <v>371</v>
      </c>
      <c r="S41" s="49" t="s">
        <v>307</v>
      </c>
    </row>
    <row r="42" spans="1:19" ht="67.5" customHeight="1">
      <c r="A42" s="48">
        <v>30</v>
      </c>
      <c r="B42" s="56" t="s">
        <v>370</v>
      </c>
      <c r="C42" s="20" t="s">
        <v>363</v>
      </c>
      <c r="D42" s="54"/>
      <c r="E42" s="54"/>
      <c r="F42" s="54"/>
      <c r="G42" s="54"/>
      <c r="H42" s="84"/>
      <c r="I42" s="60" t="s">
        <v>0</v>
      </c>
      <c r="J42" s="54"/>
      <c r="K42" s="54" t="s">
        <v>0</v>
      </c>
      <c r="L42" s="54"/>
      <c r="M42" s="54"/>
      <c r="N42" s="54"/>
      <c r="O42" s="54"/>
      <c r="P42" s="54" t="s">
        <v>0</v>
      </c>
      <c r="Q42" s="54"/>
      <c r="R42" s="60" t="s">
        <v>371</v>
      </c>
      <c r="S42" s="49" t="s">
        <v>307</v>
      </c>
    </row>
    <row r="43" spans="1:19" ht="65.25" customHeight="1">
      <c r="A43" s="48">
        <v>31</v>
      </c>
      <c r="B43" s="56" t="s">
        <v>368</v>
      </c>
      <c r="C43" s="20" t="s">
        <v>363</v>
      </c>
      <c r="D43" s="54"/>
      <c r="E43" s="54"/>
      <c r="F43" s="54"/>
      <c r="G43" s="54"/>
      <c r="H43" s="84"/>
      <c r="I43" s="60" t="s">
        <v>0</v>
      </c>
      <c r="J43" s="54"/>
      <c r="K43" s="54" t="s">
        <v>0</v>
      </c>
      <c r="L43" s="54"/>
      <c r="M43" s="54"/>
      <c r="N43" s="54"/>
      <c r="O43" s="54"/>
      <c r="P43" s="54" t="s">
        <v>0</v>
      </c>
      <c r="Q43" s="54"/>
      <c r="R43" s="60" t="s">
        <v>371</v>
      </c>
      <c r="S43" s="49" t="s">
        <v>307</v>
      </c>
    </row>
    <row r="44" spans="1:19" ht="33">
      <c r="A44" s="61" t="s">
        <v>360</v>
      </c>
      <c r="B44" s="62" t="s">
        <v>374</v>
      </c>
      <c r="C44" s="54"/>
      <c r="D44" s="54"/>
      <c r="E44" s="3">
        <f>COUNTA(E45:E51)</f>
        <v>0</v>
      </c>
      <c r="F44" s="3">
        <f t="shared" ref="F44:Q44" si="14">COUNTA(F45:F51)</f>
        <v>0</v>
      </c>
      <c r="G44" s="3">
        <f t="shared" si="14"/>
        <v>0</v>
      </c>
      <c r="H44" s="2">
        <f t="shared" si="14"/>
        <v>0</v>
      </c>
      <c r="I44" s="3">
        <f t="shared" si="14"/>
        <v>7</v>
      </c>
      <c r="J44" s="3">
        <f t="shared" si="14"/>
        <v>0</v>
      </c>
      <c r="K44" s="3">
        <f t="shared" si="14"/>
        <v>0</v>
      </c>
      <c r="L44" s="3">
        <f t="shared" si="14"/>
        <v>0</v>
      </c>
      <c r="M44" s="3">
        <f t="shared" si="14"/>
        <v>0</v>
      </c>
      <c r="N44" s="3">
        <f t="shared" si="14"/>
        <v>0</v>
      </c>
      <c r="O44" s="3">
        <f t="shared" si="14"/>
        <v>0</v>
      </c>
      <c r="P44" s="3">
        <f t="shared" si="14"/>
        <v>0</v>
      </c>
      <c r="Q44" s="3">
        <f t="shared" si="14"/>
        <v>0</v>
      </c>
      <c r="R44" s="54"/>
      <c r="S44" s="54"/>
    </row>
    <row r="45" spans="1:19" s="80" customFormat="1" ht="66.75" customHeight="1">
      <c r="A45" s="74">
        <v>32</v>
      </c>
      <c r="B45" s="75" t="s">
        <v>381</v>
      </c>
      <c r="C45" s="76" t="s">
        <v>375</v>
      </c>
      <c r="D45" s="77"/>
      <c r="E45" s="77"/>
      <c r="F45" s="77"/>
      <c r="G45" s="77"/>
      <c r="H45" s="78"/>
      <c r="I45" s="60" t="s">
        <v>0</v>
      </c>
      <c r="J45" s="77"/>
      <c r="K45" s="77"/>
      <c r="L45" s="77"/>
      <c r="M45" s="77"/>
      <c r="N45" s="77"/>
      <c r="O45" s="77"/>
      <c r="P45" s="77"/>
      <c r="Q45" s="77"/>
      <c r="R45" s="82" t="s">
        <v>407</v>
      </c>
      <c r="S45" s="79" t="s">
        <v>383</v>
      </c>
    </row>
    <row r="46" spans="1:19" s="80" customFormat="1" ht="66.75">
      <c r="A46" s="74">
        <v>33</v>
      </c>
      <c r="B46" s="75" t="s">
        <v>382</v>
      </c>
      <c r="C46" s="76" t="s">
        <v>375</v>
      </c>
      <c r="D46" s="77"/>
      <c r="E46" s="77"/>
      <c r="F46" s="77"/>
      <c r="G46" s="77"/>
      <c r="H46" s="78"/>
      <c r="I46" s="60" t="s">
        <v>0</v>
      </c>
      <c r="J46" s="77"/>
      <c r="K46" s="77"/>
      <c r="L46" s="77"/>
      <c r="M46" s="77"/>
      <c r="N46" s="77"/>
      <c r="O46" s="77"/>
      <c r="P46" s="77"/>
      <c r="Q46" s="77"/>
      <c r="R46" s="82" t="s">
        <v>408</v>
      </c>
      <c r="S46" s="79" t="s">
        <v>383</v>
      </c>
    </row>
    <row r="47" spans="1:19" s="80" customFormat="1" ht="66.75">
      <c r="A47" s="74">
        <v>34</v>
      </c>
      <c r="B47" s="75" t="s">
        <v>376</v>
      </c>
      <c r="C47" s="76" t="s">
        <v>375</v>
      </c>
      <c r="D47" s="77"/>
      <c r="E47" s="77"/>
      <c r="F47" s="77"/>
      <c r="G47" s="77"/>
      <c r="H47" s="78"/>
      <c r="I47" s="60" t="s">
        <v>0</v>
      </c>
      <c r="J47" s="77"/>
      <c r="K47" s="77"/>
      <c r="L47" s="77"/>
      <c r="M47" s="77"/>
      <c r="N47" s="77"/>
      <c r="O47" s="77"/>
      <c r="P47" s="77"/>
      <c r="Q47" s="77"/>
      <c r="R47" s="82" t="s">
        <v>408</v>
      </c>
      <c r="S47" s="79" t="s">
        <v>383</v>
      </c>
    </row>
    <row r="48" spans="1:19" ht="66">
      <c r="A48" s="48">
        <v>35</v>
      </c>
      <c r="B48" s="56" t="s">
        <v>377</v>
      </c>
      <c r="C48" s="20" t="s">
        <v>375</v>
      </c>
      <c r="D48" s="54"/>
      <c r="E48" s="54"/>
      <c r="F48" s="54"/>
      <c r="G48" s="54"/>
      <c r="H48" s="68"/>
      <c r="I48" s="60" t="s">
        <v>0</v>
      </c>
      <c r="J48" s="54"/>
      <c r="K48" s="54"/>
      <c r="L48" s="54"/>
      <c r="M48" s="54"/>
      <c r="N48" s="54"/>
      <c r="O48" s="54"/>
      <c r="P48" s="54"/>
      <c r="Q48" s="54"/>
      <c r="R48" s="54"/>
      <c r="S48" s="49" t="s">
        <v>383</v>
      </c>
    </row>
    <row r="49" spans="1:19" ht="66">
      <c r="A49" s="48">
        <v>36</v>
      </c>
      <c r="B49" s="56" t="s">
        <v>378</v>
      </c>
      <c r="C49" s="20" t="s">
        <v>375</v>
      </c>
      <c r="D49" s="54"/>
      <c r="E49" s="54"/>
      <c r="F49" s="54"/>
      <c r="G49" s="54"/>
      <c r="H49" s="68"/>
      <c r="I49" s="60" t="s">
        <v>0</v>
      </c>
      <c r="J49" s="54"/>
      <c r="K49" s="54"/>
      <c r="L49" s="54"/>
      <c r="M49" s="54"/>
      <c r="N49" s="54"/>
      <c r="O49" s="54"/>
      <c r="P49" s="54"/>
      <c r="Q49" s="54"/>
      <c r="R49" s="54"/>
      <c r="S49" s="49" t="s">
        <v>383</v>
      </c>
    </row>
    <row r="50" spans="1:19" ht="66">
      <c r="A50" s="48">
        <v>37</v>
      </c>
      <c r="B50" s="56" t="s">
        <v>379</v>
      </c>
      <c r="C50" s="20" t="s">
        <v>375</v>
      </c>
      <c r="D50" s="54"/>
      <c r="E50" s="54"/>
      <c r="F50" s="54"/>
      <c r="G50" s="54"/>
      <c r="H50" s="68"/>
      <c r="I50" s="60" t="s">
        <v>0</v>
      </c>
      <c r="J50" s="54"/>
      <c r="K50" s="54"/>
      <c r="L50" s="54"/>
      <c r="M50" s="54"/>
      <c r="N50" s="54"/>
      <c r="O50" s="54"/>
      <c r="P50" s="54"/>
      <c r="Q50" s="54"/>
      <c r="R50" s="54"/>
      <c r="S50" s="49" t="s">
        <v>383</v>
      </c>
    </row>
    <row r="51" spans="1:19" ht="115.5">
      <c r="A51" s="48">
        <v>38</v>
      </c>
      <c r="B51" s="56" t="s">
        <v>380</v>
      </c>
      <c r="C51" s="20" t="s">
        <v>375</v>
      </c>
      <c r="D51" s="54"/>
      <c r="E51" s="54"/>
      <c r="F51" s="54"/>
      <c r="G51" s="54"/>
      <c r="H51" s="68"/>
      <c r="I51" s="60" t="s">
        <v>0</v>
      </c>
      <c r="J51" s="54"/>
      <c r="K51" s="54"/>
      <c r="L51" s="54"/>
      <c r="M51" s="54"/>
      <c r="N51" s="54"/>
      <c r="O51" s="54"/>
      <c r="P51" s="54"/>
      <c r="Q51" s="54"/>
      <c r="R51" s="54"/>
      <c r="S51" s="49" t="s">
        <v>383</v>
      </c>
    </row>
    <row r="52" spans="1:19" ht="33">
      <c r="A52" s="61" t="s">
        <v>395</v>
      </c>
      <c r="B52" s="62" t="s">
        <v>396</v>
      </c>
      <c r="D52" s="54"/>
      <c r="E52" s="3">
        <f>COUNTA(E53:E58)</f>
        <v>0</v>
      </c>
      <c r="F52" s="3">
        <f t="shared" ref="F52:G52" si="15">COUNTA(F53:F58)</f>
        <v>0</v>
      </c>
      <c r="G52" s="3">
        <f t="shared" si="15"/>
        <v>0</v>
      </c>
      <c r="H52" s="3">
        <f t="shared" ref="H52" si="16">COUNTA(H53:H58)</f>
        <v>0</v>
      </c>
      <c r="I52" s="3">
        <f t="shared" ref="I52" si="17">COUNTA(I53:I58)</f>
        <v>6</v>
      </c>
      <c r="J52" s="3">
        <f t="shared" ref="J52" si="18">COUNTA(J53:J58)</f>
        <v>1</v>
      </c>
      <c r="K52" s="3">
        <f t="shared" ref="K52" si="19">COUNTA(K53:K58)</f>
        <v>6</v>
      </c>
      <c r="L52" s="3">
        <f t="shared" ref="L52" si="20">COUNTA(L53:L58)</f>
        <v>0</v>
      </c>
      <c r="M52" s="3">
        <f t="shared" ref="M52" si="21">COUNTA(M53:M58)</f>
        <v>0</v>
      </c>
      <c r="N52" s="3">
        <f t="shared" ref="N52" si="22">COUNTA(N53:N58)</f>
        <v>0</v>
      </c>
      <c r="O52" s="3">
        <f t="shared" ref="O52" si="23">COUNTA(O53:O58)</f>
        <v>0</v>
      </c>
      <c r="P52" s="3">
        <f t="shared" ref="P52" si="24">COUNTA(P53:P58)</f>
        <v>3</v>
      </c>
      <c r="Q52" s="3">
        <f t="shared" ref="Q52" si="25">COUNTA(Q53:Q58)</f>
        <v>3</v>
      </c>
      <c r="R52" s="54"/>
      <c r="S52" s="54"/>
    </row>
    <row r="53" spans="1:19" ht="90">
      <c r="A53" s="48">
        <v>1</v>
      </c>
      <c r="B53" s="81" t="s">
        <v>398</v>
      </c>
      <c r="C53" s="20" t="s">
        <v>397</v>
      </c>
      <c r="D53" s="54"/>
      <c r="E53" s="68"/>
      <c r="F53" s="68"/>
      <c r="G53" s="68"/>
      <c r="H53" s="54"/>
      <c r="I53" s="60" t="s">
        <v>0</v>
      </c>
      <c r="J53" s="68"/>
      <c r="K53" s="60" t="s">
        <v>0</v>
      </c>
      <c r="L53" s="68"/>
      <c r="M53" s="68"/>
      <c r="N53" s="68"/>
      <c r="O53" s="68"/>
      <c r="P53" s="60" t="s">
        <v>0</v>
      </c>
      <c r="Q53" s="60"/>
      <c r="R53" s="54"/>
      <c r="S53" s="83"/>
    </row>
    <row r="54" spans="1:19" ht="409.5" customHeight="1">
      <c r="A54" s="48">
        <v>2</v>
      </c>
      <c r="B54" s="56" t="s">
        <v>399</v>
      </c>
      <c r="C54" s="20" t="s">
        <v>397</v>
      </c>
      <c r="D54" s="54"/>
      <c r="E54" s="68"/>
      <c r="F54" s="68"/>
      <c r="G54" s="68"/>
      <c r="H54" s="54"/>
      <c r="I54" s="60" t="s">
        <v>0</v>
      </c>
      <c r="J54" s="68"/>
      <c r="K54" s="60" t="s">
        <v>0</v>
      </c>
      <c r="L54" s="68"/>
      <c r="M54" s="68"/>
      <c r="N54" s="68"/>
      <c r="O54" s="68"/>
      <c r="P54" s="60"/>
      <c r="Q54" s="60" t="s">
        <v>0</v>
      </c>
      <c r="R54" s="56" t="s">
        <v>401</v>
      </c>
      <c r="S54" s="83"/>
    </row>
    <row r="55" spans="1:19" ht="174.75" customHeight="1">
      <c r="A55" s="48">
        <v>3</v>
      </c>
      <c r="B55" s="56" t="s">
        <v>400</v>
      </c>
      <c r="C55" s="20" t="s">
        <v>397</v>
      </c>
      <c r="D55" s="54"/>
      <c r="E55" s="68"/>
      <c r="F55" s="68"/>
      <c r="G55" s="68"/>
      <c r="H55" s="54"/>
      <c r="I55" s="60" t="s">
        <v>0</v>
      </c>
      <c r="J55" s="68"/>
      <c r="K55" s="60" t="s">
        <v>0</v>
      </c>
      <c r="L55" s="68"/>
      <c r="M55" s="68"/>
      <c r="N55" s="68"/>
      <c r="O55" s="68"/>
      <c r="P55" s="60"/>
      <c r="Q55" s="60" t="s">
        <v>0</v>
      </c>
      <c r="R55" s="21" t="s">
        <v>402</v>
      </c>
      <c r="S55" s="83"/>
    </row>
    <row r="56" spans="1:19" ht="174" customHeight="1">
      <c r="A56" s="48">
        <v>4</v>
      </c>
      <c r="B56" s="56" t="s">
        <v>403</v>
      </c>
      <c r="C56" s="20" t="s">
        <v>397</v>
      </c>
      <c r="D56" s="54"/>
      <c r="E56" s="68"/>
      <c r="F56" s="68"/>
      <c r="G56" s="68"/>
      <c r="H56" s="54"/>
      <c r="I56" s="60" t="s">
        <v>0</v>
      </c>
      <c r="J56" s="68"/>
      <c r="K56" s="60" t="s">
        <v>0</v>
      </c>
      <c r="L56" s="68"/>
      <c r="M56" s="68"/>
      <c r="N56" s="68"/>
      <c r="O56" s="68"/>
      <c r="P56" s="60" t="s">
        <v>0</v>
      </c>
      <c r="Q56" s="60"/>
      <c r="R56" s="54"/>
      <c r="S56" s="83"/>
    </row>
    <row r="57" spans="1:19" ht="165">
      <c r="A57" s="48">
        <v>5</v>
      </c>
      <c r="B57" s="56" t="s">
        <v>404</v>
      </c>
      <c r="C57" s="20" t="s">
        <v>397</v>
      </c>
      <c r="D57" s="54"/>
      <c r="E57" s="68"/>
      <c r="F57" s="68"/>
      <c r="G57" s="68"/>
      <c r="H57" s="54"/>
      <c r="I57" s="60" t="s">
        <v>0</v>
      </c>
      <c r="J57" s="60" t="s">
        <v>0</v>
      </c>
      <c r="K57" s="60" t="s">
        <v>0</v>
      </c>
      <c r="L57" s="68"/>
      <c r="M57" s="68"/>
      <c r="N57" s="68"/>
      <c r="O57" s="68"/>
      <c r="P57" s="60" t="s">
        <v>0</v>
      </c>
      <c r="Q57" s="60"/>
      <c r="R57" s="54"/>
      <c r="S57" s="83"/>
    </row>
    <row r="58" spans="1:19" ht="138.75" customHeight="1">
      <c r="A58" s="48">
        <v>6</v>
      </c>
      <c r="B58" s="56" t="s">
        <v>406</v>
      </c>
      <c r="C58" s="20" t="s">
        <v>397</v>
      </c>
      <c r="D58" s="54"/>
      <c r="E58" s="68"/>
      <c r="F58" s="68"/>
      <c r="G58" s="68"/>
      <c r="H58" s="54"/>
      <c r="I58" s="60" t="s">
        <v>0</v>
      </c>
      <c r="J58" s="60"/>
      <c r="K58" s="60" t="s">
        <v>0</v>
      </c>
      <c r="L58" s="68"/>
      <c r="M58" s="68"/>
      <c r="N58" s="68"/>
      <c r="O58" s="68"/>
      <c r="P58" s="60"/>
      <c r="Q58" s="60" t="s">
        <v>0</v>
      </c>
      <c r="R58" s="88" t="s">
        <v>405</v>
      </c>
      <c r="S58" s="83"/>
    </row>
  </sheetData>
  <mergeCells count="13">
    <mergeCell ref="T1:T2"/>
    <mergeCell ref="I1:I2"/>
    <mergeCell ref="J1:L1"/>
    <mergeCell ref="M1:N1"/>
    <mergeCell ref="P1:Q1"/>
    <mergeCell ref="R1:R2"/>
    <mergeCell ref="S1:S2"/>
    <mergeCell ref="H1:H2"/>
    <mergeCell ref="A1:A2"/>
    <mergeCell ref="B1:B2"/>
    <mergeCell ref="C1:C2"/>
    <mergeCell ref="D1:D2"/>
    <mergeCell ref="E1:G1"/>
  </mergeCells>
  <phoneticPr fontId="30"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Tổng hợp đến 11.5.2026</vt:lpstr>
      <vt:lpstr>DMTTHC cấp tỉnh tiếp nhậntại xã</vt:lpstr>
      <vt:lpstr>'Tổng hợp đến 11.5.2026'!Print_Area</vt:lpstr>
      <vt:lpstr>'Tổng hợp đến 11.5.2026'!Print_Titles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2026-04-16T04:05:52Z</cp:lastPrinted>
  <dcterms:created xsi:type="dcterms:W3CDTF">2025-07-10T10:16:56Z</dcterms:created>
  <dcterms:modified xsi:type="dcterms:W3CDTF">2026-05-25T03:32:00Z</dcterms:modified>
</cp:coreProperties>
</file>