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0" documentId="13_ncr:1_{53CA3788-40D3-4600-AEA2-9D12D5A8BCEA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foxz" sheetId="4" state="veryHidden" r:id="rId1"/>
    <sheet name="Tong" sheetId="8" r:id="rId2"/>
  </sheets>
  <definedNames>
    <definedName name="_xlnm._FilterDatabase" localSheetId="1" hidden="1">Tong!$A$7:$V$132</definedName>
    <definedName name="_xlnm.Print_Area" localSheetId="1">Tong!$A$1:$U$132</definedName>
    <definedName name="_xlnm.Print_Titles" localSheetId="1">Tong!$5:$6</definedName>
  </definedNames>
  <calcPr calcId="191029"/>
</workbook>
</file>

<file path=xl/calcChain.xml><?xml version="1.0" encoding="utf-8"?>
<calcChain xmlns="http://schemas.openxmlformats.org/spreadsheetml/2006/main">
  <c r="O119" i="8" l="1"/>
  <c r="O9" i="8"/>
  <c r="O10" i="8"/>
  <c r="O11" i="8"/>
  <c r="O12" i="8"/>
  <c r="O13" i="8"/>
  <c r="O14" i="8"/>
  <c r="O15" i="8"/>
  <c r="O16" i="8"/>
  <c r="O17" i="8"/>
  <c r="O18" i="8"/>
  <c r="O19" i="8"/>
  <c r="O20" i="8"/>
  <c r="O21" i="8"/>
  <c r="O22" i="8"/>
  <c r="O23" i="8"/>
  <c r="O24" i="8"/>
  <c r="O25" i="8"/>
  <c r="O26" i="8"/>
  <c r="O27" i="8"/>
  <c r="O28" i="8"/>
  <c r="O29" i="8"/>
  <c r="O30" i="8"/>
  <c r="O31" i="8"/>
  <c r="O32" i="8"/>
  <c r="O33" i="8"/>
  <c r="O34" i="8"/>
  <c r="O35" i="8"/>
  <c r="O36" i="8"/>
  <c r="O37" i="8"/>
  <c r="O38" i="8"/>
  <c r="O39" i="8"/>
  <c r="O40" i="8"/>
  <c r="O41" i="8"/>
  <c r="O42" i="8"/>
  <c r="O43" i="8"/>
  <c r="O44" i="8"/>
  <c r="O45" i="8"/>
  <c r="O46" i="8"/>
  <c r="O47" i="8"/>
  <c r="O48" i="8"/>
  <c r="O49" i="8"/>
  <c r="O50" i="8"/>
  <c r="O51" i="8"/>
  <c r="O52" i="8"/>
  <c r="O53" i="8"/>
  <c r="O54" i="8"/>
  <c r="O55" i="8"/>
  <c r="O56" i="8"/>
  <c r="O57" i="8"/>
  <c r="O58" i="8"/>
  <c r="O59" i="8"/>
  <c r="O60" i="8"/>
  <c r="O61" i="8"/>
  <c r="O62" i="8"/>
  <c r="O63" i="8"/>
  <c r="O64" i="8"/>
  <c r="O65" i="8"/>
  <c r="O66" i="8"/>
  <c r="O67" i="8"/>
  <c r="O68" i="8"/>
  <c r="O69" i="8"/>
  <c r="O70" i="8"/>
  <c r="O71" i="8"/>
  <c r="O72" i="8"/>
  <c r="O73" i="8"/>
  <c r="O74" i="8"/>
  <c r="O75" i="8"/>
  <c r="O76" i="8"/>
  <c r="O77" i="8"/>
  <c r="O78" i="8"/>
  <c r="O79" i="8"/>
  <c r="O80" i="8"/>
  <c r="O81" i="8"/>
  <c r="O82" i="8"/>
  <c r="O83" i="8"/>
  <c r="O84" i="8"/>
  <c r="O85" i="8"/>
  <c r="O86" i="8"/>
  <c r="O87" i="8"/>
  <c r="O88" i="8"/>
  <c r="O89" i="8"/>
  <c r="O90" i="8"/>
  <c r="O91" i="8"/>
  <c r="O92" i="8"/>
  <c r="O93" i="8"/>
  <c r="O94" i="8"/>
  <c r="O95" i="8"/>
  <c r="O96" i="8"/>
  <c r="O97" i="8"/>
  <c r="O98" i="8"/>
  <c r="O99" i="8"/>
  <c r="O100" i="8"/>
  <c r="O101" i="8"/>
  <c r="O102" i="8"/>
  <c r="O103" i="8"/>
  <c r="O104" i="8"/>
  <c r="O105" i="8"/>
  <c r="O106" i="8"/>
  <c r="O107" i="8"/>
  <c r="O108" i="8"/>
  <c r="O109" i="8"/>
  <c r="O110" i="8"/>
  <c r="O111" i="8"/>
  <c r="O112" i="8"/>
  <c r="O113" i="8"/>
  <c r="O114" i="8"/>
  <c r="O115" i="8"/>
  <c r="O116" i="8"/>
  <c r="O117" i="8"/>
  <c r="O118" i="8"/>
  <c r="O8" i="8"/>
  <c r="S21" i="8"/>
  <c r="S22" i="8"/>
  <c r="S37" i="8"/>
  <c r="S38" i="8"/>
  <c r="S54" i="8"/>
  <c r="S70" i="8"/>
  <c r="S85" i="8"/>
  <c r="S86" i="8"/>
  <c r="S101" i="8"/>
  <c r="S102" i="8"/>
  <c r="S117" i="8"/>
  <c r="S119" i="8"/>
  <c r="S120" i="8"/>
  <c r="S121" i="8"/>
  <c r="S122" i="8"/>
  <c r="S123" i="8"/>
  <c r="S124" i="8"/>
  <c r="S125" i="8"/>
  <c r="S126" i="8"/>
  <c r="S127" i="8"/>
  <c r="S128" i="8"/>
  <c r="S129" i="8"/>
  <c r="R9" i="8"/>
  <c r="R10" i="8"/>
  <c r="R11" i="8"/>
  <c r="R12" i="8"/>
  <c r="R13" i="8"/>
  <c r="R14" i="8"/>
  <c r="R15" i="8"/>
  <c r="R16" i="8"/>
  <c r="R17" i="8"/>
  <c r="R18" i="8"/>
  <c r="R19" i="8"/>
  <c r="R20" i="8"/>
  <c r="R21" i="8"/>
  <c r="R22" i="8"/>
  <c r="R23" i="8"/>
  <c r="R24" i="8"/>
  <c r="R25" i="8"/>
  <c r="R26" i="8"/>
  <c r="R27" i="8"/>
  <c r="R28" i="8"/>
  <c r="R29" i="8"/>
  <c r="R30" i="8"/>
  <c r="R31" i="8"/>
  <c r="R32" i="8"/>
  <c r="R33" i="8"/>
  <c r="R34" i="8"/>
  <c r="R35" i="8"/>
  <c r="R36" i="8"/>
  <c r="R37" i="8"/>
  <c r="R38" i="8"/>
  <c r="R39" i="8"/>
  <c r="R40" i="8"/>
  <c r="R41" i="8"/>
  <c r="R42" i="8"/>
  <c r="R43" i="8"/>
  <c r="S43" i="8" s="1"/>
  <c r="R44" i="8"/>
  <c r="S44" i="8" s="1"/>
  <c r="R45" i="8"/>
  <c r="R46" i="8"/>
  <c r="R47" i="8"/>
  <c r="R48" i="8"/>
  <c r="R49" i="8"/>
  <c r="R50" i="8"/>
  <c r="R51" i="8"/>
  <c r="R52" i="8"/>
  <c r="R53" i="8"/>
  <c r="R54" i="8"/>
  <c r="R55" i="8"/>
  <c r="R56" i="8"/>
  <c r="R57" i="8"/>
  <c r="R58" i="8"/>
  <c r="R59" i="8"/>
  <c r="R60" i="8"/>
  <c r="R61" i="8"/>
  <c r="R62" i="8"/>
  <c r="R63" i="8"/>
  <c r="R64" i="8"/>
  <c r="R65" i="8"/>
  <c r="R66" i="8"/>
  <c r="R67" i="8"/>
  <c r="R68" i="8"/>
  <c r="R69" i="8"/>
  <c r="R70" i="8"/>
  <c r="R71" i="8"/>
  <c r="R72" i="8"/>
  <c r="R73" i="8"/>
  <c r="R74" i="8"/>
  <c r="R75" i="8"/>
  <c r="R76" i="8"/>
  <c r="R77" i="8"/>
  <c r="R78" i="8"/>
  <c r="R79" i="8"/>
  <c r="R80" i="8"/>
  <c r="R81" i="8"/>
  <c r="R82" i="8"/>
  <c r="R83" i="8"/>
  <c r="R84" i="8"/>
  <c r="R85" i="8"/>
  <c r="R86" i="8"/>
  <c r="R87" i="8"/>
  <c r="R88" i="8"/>
  <c r="R89" i="8"/>
  <c r="R90" i="8"/>
  <c r="R91" i="8"/>
  <c r="R92" i="8"/>
  <c r="R93" i="8"/>
  <c r="R94" i="8"/>
  <c r="R95" i="8"/>
  <c r="R96" i="8"/>
  <c r="R97" i="8"/>
  <c r="R98" i="8"/>
  <c r="R99" i="8"/>
  <c r="R100" i="8"/>
  <c r="R101" i="8"/>
  <c r="R102" i="8"/>
  <c r="R103" i="8"/>
  <c r="R104" i="8"/>
  <c r="R105" i="8"/>
  <c r="R106" i="8"/>
  <c r="R107" i="8"/>
  <c r="R108" i="8"/>
  <c r="S108" i="8" s="1"/>
  <c r="R109" i="8"/>
  <c r="R110" i="8"/>
  <c r="R111" i="8"/>
  <c r="R112" i="8"/>
  <c r="R113" i="8"/>
  <c r="R114" i="8"/>
  <c r="R115" i="8"/>
  <c r="R116" i="8"/>
  <c r="R117" i="8"/>
  <c r="R118" i="8"/>
  <c r="R119" i="8"/>
  <c r="R8" i="8"/>
  <c r="Q9" i="8"/>
  <c r="Q10" i="8"/>
  <c r="Q11" i="8"/>
  <c r="S11" i="8" s="1"/>
  <c r="Q12" i="8"/>
  <c r="S12" i="8" s="1"/>
  <c r="Q13" i="8"/>
  <c r="Q21" i="8"/>
  <c r="Q26" i="8"/>
  <c r="Q27" i="8"/>
  <c r="S27" i="8" s="1"/>
  <c r="Q28" i="8"/>
  <c r="S28" i="8" s="1"/>
  <c r="Q29" i="8"/>
  <c r="Q30" i="8"/>
  <c r="Q31" i="8"/>
  <c r="Q32" i="8"/>
  <c r="Q37" i="8"/>
  <c r="Q41" i="8"/>
  <c r="Q43" i="8"/>
  <c r="Q44" i="8"/>
  <c r="Q45" i="8"/>
  <c r="Q46" i="8"/>
  <c r="Q47" i="8"/>
  <c r="Q48" i="8"/>
  <c r="Q49" i="8"/>
  <c r="Q50" i="8"/>
  <c r="Q51" i="8"/>
  <c r="Q59" i="8"/>
  <c r="S59" i="8" s="1"/>
  <c r="Q60" i="8"/>
  <c r="S60" i="8" s="1"/>
  <c r="Q69" i="8"/>
  <c r="S69" i="8" s="1"/>
  <c r="Q73" i="8"/>
  <c r="Q85" i="8"/>
  <c r="Q90" i="8"/>
  <c r="Q91" i="8"/>
  <c r="S91" i="8" s="1"/>
  <c r="Q92" i="8"/>
  <c r="S92" i="8" s="1"/>
  <c r="Q93" i="8"/>
  <c r="Q101" i="8"/>
  <c r="Q102" i="8"/>
  <c r="Q107" i="8"/>
  <c r="S107" i="8" s="1"/>
  <c r="Q109" i="8"/>
  <c r="Q110" i="8"/>
  <c r="Q111" i="8"/>
  <c r="Q112" i="8"/>
  <c r="Q113" i="8"/>
  <c r="Q117" i="8"/>
  <c r="P9" i="8"/>
  <c r="S9" i="8" s="1"/>
  <c r="P10" i="8"/>
  <c r="S10" i="8" s="1"/>
  <c r="P11" i="8"/>
  <c r="P12" i="8"/>
  <c r="P13" i="8"/>
  <c r="S13" i="8" s="1"/>
  <c r="P14" i="8"/>
  <c r="Q14" i="8" s="1"/>
  <c r="P15" i="8"/>
  <c r="Q15" i="8" s="1"/>
  <c r="P16" i="8"/>
  <c r="Q16" i="8" s="1"/>
  <c r="P17" i="8"/>
  <c r="Q17" i="8" s="1"/>
  <c r="P18" i="8"/>
  <c r="Q18" i="8" s="1"/>
  <c r="P19" i="8"/>
  <c r="Q19" i="8" s="1"/>
  <c r="P20" i="8"/>
  <c r="Q20" i="8" s="1"/>
  <c r="P21" i="8"/>
  <c r="P22" i="8"/>
  <c r="Q22" i="8" s="1"/>
  <c r="P23" i="8"/>
  <c r="Q23" i="8" s="1"/>
  <c r="P24" i="8"/>
  <c r="Q24" i="8" s="1"/>
  <c r="P25" i="8"/>
  <c r="P26" i="8"/>
  <c r="S26" i="8" s="1"/>
  <c r="P27" i="8"/>
  <c r="P28" i="8"/>
  <c r="P29" i="8"/>
  <c r="S29" i="8" s="1"/>
  <c r="P30" i="8"/>
  <c r="S30" i="8" s="1"/>
  <c r="P31" i="8"/>
  <c r="S31" i="8" s="1"/>
  <c r="P32" i="8"/>
  <c r="S32" i="8" s="1"/>
  <c r="P33" i="8"/>
  <c r="Q33" i="8" s="1"/>
  <c r="P34" i="8"/>
  <c r="Q34" i="8" s="1"/>
  <c r="P35" i="8"/>
  <c r="P36" i="8"/>
  <c r="P37" i="8"/>
  <c r="P38" i="8"/>
  <c r="Q38" i="8" s="1"/>
  <c r="P39" i="8"/>
  <c r="Q39" i="8" s="1"/>
  <c r="P40" i="8"/>
  <c r="Q40" i="8" s="1"/>
  <c r="P41" i="8"/>
  <c r="S41" i="8" s="1"/>
  <c r="P42" i="8"/>
  <c r="P43" i="8"/>
  <c r="P44" i="8"/>
  <c r="P45" i="8"/>
  <c r="S45" i="8" s="1"/>
  <c r="P46" i="8"/>
  <c r="S46" i="8" s="1"/>
  <c r="P47" i="8"/>
  <c r="S47" i="8" s="1"/>
  <c r="P48" i="8"/>
  <c r="S48" i="8" s="1"/>
  <c r="P49" i="8"/>
  <c r="S49" i="8" s="1"/>
  <c r="P50" i="8"/>
  <c r="S50" i="8" s="1"/>
  <c r="P51" i="8"/>
  <c r="S51" i="8" s="1"/>
  <c r="P52" i="8"/>
  <c r="Q52" i="8" s="1"/>
  <c r="P53" i="8"/>
  <c r="Q53" i="8" s="1"/>
  <c r="S53" i="8" s="1"/>
  <c r="P54" i="8"/>
  <c r="Q54" i="8" s="1"/>
  <c r="P55" i="8"/>
  <c r="Q55" i="8" s="1"/>
  <c r="P56" i="8"/>
  <c r="Q56" i="8" s="1"/>
  <c r="P57" i="8"/>
  <c r="P58" i="8"/>
  <c r="Q58" i="8" s="1"/>
  <c r="P59" i="8"/>
  <c r="P60" i="8"/>
  <c r="P61" i="8"/>
  <c r="P62" i="8"/>
  <c r="P63" i="8"/>
  <c r="P64" i="8"/>
  <c r="P65" i="8"/>
  <c r="P66" i="8"/>
  <c r="P67" i="8"/>
  <c r="P68" i="8"/>
  <c r="P69" i="8"/>
  <c r="P70" i="8"/>
  <c r="Q70" i="8" s="1"/>
  <c r="P71" i="8"/>
  <c r="Q71" i="8" s="1"/>
  <c r="P72" i="8"/>
  <c r="Q72" i="8" s="1"/>
  <c r="P73" i="8"/>
  <c r="S73" i="8" s="1"/>
  <c r="P74" i="8"/>
  <c r="Q74" i="8" s="1"/>
  <c r="P75" i="8"/>
  <c r="Q75" i="8" s="1"/>
  <c r="S75" i="8" s="1"/>
  <c r="P76" i="8"/>
  <c r="Q76" i="8" s="1"/>
  <c r="S76" i="8" s="1"/>
  <c r="P77" i="8"/>
  <c r="Q77" i="8" s="1"/>
  <c r="P78" i="8"/>
  <c r="Q78" i="8" s="1"/>
  <c r="P79" i="8"/>
  <c r="Q79" i="8" s="1"/>
  <c r="P80" i="8"/>
  <c r="Q80" i="8" s="1"/>
  <c r="P81" i="8"/>
  <c r="Q81" i="8" s="1"/>
  <c r="P82" i="8"/>
  <c r="P83" i="8"/>
  <c r="P84" i="8"/>
  <c r="Q84" i="8" s="1"/>
  <c r="P85" i="8"/>
  <c r="P86" i="8"/>
  <c r="Q86" i="8" s="1"/>
  <c r="P87" i="8"/>
  <c r="Q87" i="8" s="1"/>
  <c r="P88" i="8"/>
  <c r="Q88" i="8" s="1"/>
  <c r="P89" i="8"/>
  <c r="S89" i="8" s="1"/>
  <c r="P90" i="8"/>
  <c r="S90" i="8" s="1"/>
  <c r="P91" i="8"/>
  <c r="P92" i="8"/>
  <c r="P93" i="8"/>
  <c r="S93" i="8" s="1"/>
  <c r="P94" i="8"/>
  <c r="Q94" i="8" s="1"/>
  <c r="P95" i="8"/>
  <c r="Q95" i="8" s="1"/>
  <c r="P96" i="8"/>
  <c r="Q96" i="8" s="1"/>
  <c r="P97" i="8"/>
  <c r="Q97" i="8" s="1"/>
  <c r="P98" i="8"/>
  <c r="P99" i="8"/>
  <c r="Q99" i="8" s="1"/>
  <c r="P100" i="8"/>
  <c r="P101" i="8"/>
  <c r="P102" i="8"/>
  <c r="P103" i="8"/>
  <c r="Q103" i="8" s="1"/>
  <c r="P104" i="8"/>
  <c r="Q104" i="8" s="1"/>
  <c r="P105" i="8"/>
  <c r="Q105" i="8" s="1"/>
  <c r="P106" i="8"/>
  <c r="P107" i="8"/>
  <c r="P108" i="8"/>
  <c r="P109" i="8"/>
  <c r="S109" i="8" s="1"/>
  <c r="P110" i="8"/>
  <c r="S110" i="8" s="1"/>
  <c r="P111" i="8"/>
  <c r="S111" i="8" s="1"/>
  <c r="P112" i="8"/>
  <c r="S112" i="8" s="1"/>
  <c r="P113" i="8"/>
  <c r="S113" i="8" s="1"/>
  <c r="P114" i="8"/>
  <c r="Q114" i="8" s="1"/>
  <c r="P115" i="8"/>
  <c r="Q115" i="8" s="1"/>
  <c r="P116" i="8"/>
  <c r="Q116" i="8" s="1"/>
  <c r="P117" i="8"/>
  <c r="P118" i="8"/>
  <c r="Q118" i="8" s="1"/>
  <c r="P119" i="8"/>
  <c r="Q119" i="8" s="1"/>
  <c r="P8" i="8"/>
  <c r="Q8" i="8" s="1"/>
  <c r="M35" i="8"/>
  <c r="M131" i="8" s="1"/>
  <c r="M132" i="8"/>
  <c r="S64" i="8" l="1"/>
  <c r="S100" i="8"/>
  <c r="S98" i="8"/>
  <c r="S106" i="8"/>
  <c r="S42" i="8"/>
  <c r="S36" i="8"/>
  <c r="S67" i="8"/>
  <c r="S66" i="8"/>
  <c r="S61" i="8"/>
  <c r="Q68" i="8"/>
  <c r="S68" i="8" s="1"/>
  <c r="S116" i="8"/>
  <c r="S84" i="8"/>
  <c r="S20" i="8"/>
  <c r="Q67" i="8"/>
  <c r="S115" i="8"/>
  <c r="S99" i="8"/>
  <c r="Q66" i="8"/>
  <c r="S114" i="8"/>
  <c r="S18" i="8"/>
  <c r="Q65" i="8"/>
  <c r="S65" i="8" s="1"/>
  <c r="R130" i="8"/>
  <c r="S97" i="8"/>
  <c r="S81" i="8"/>
  <c r="S17" i="8"/>
  <c r="Q106" i="8"/>
  <c r="Q83" i="8"/>
  <c r="S83" i="8" s="1"/>
  <c r="Q64" i="8"/>
  <c r="S96" i="8"/>
  <c r="S80" i="8"/>
  <c r="S16" i="8"/>
  <c r="Q82" i="8"/>
  <c r="S82" i="8" s="1"/>
  <c r="Q63" i="8"/>
  <c r="S63" i="8" s="1"/>
  <c r="Q25" i="8"/>
  <c r="S25" i="8" s="1"/>
  <c r="S95" i="8"/>
  <c r="S79" i="8"/>
  <c r="S15" i="8"/>
  <c r="Q62" i="8"/>
  <c r="S62" i="8" s="1"/>
  <c r="S94" i="8"/>
  <c r="S78" i="8"/>
  <c r="S14" i="8"/>
  <c r="Q100" i="8"/>
  <c r="Q61" i="8"/>
  <c r="Q42" i="8"/>
  <c r="S77" i="8"/>
  <c r="S19" i="8"/>
  <c r="S34" i="8"/>
  <c r="Q98" i="8"/>
  <c r="Q36" i="8"/>
  <c r="S74" i="8"/>
  <c r="Q57" i="8"/>
  <c r="S57" i="8" s="1"/>
  <c r="Q35" i="8"/>
  <c r="S35" i="8" s="1"/>
  <c r="S105" i="8"/>
  <c r="S8" i="8"/>
  <c r="S33" i="8"/>
  <c r="S58" i="8"/>
  <c r="S104" i="8"/>
  <c r="S88" i="8"/>
  <c r="S72" i="8"/>
  <c r="S56" i="8"/>
  <c r="S40" i="8"/>
  <c r="S24" i="8"/>
  <c r="S118" i="8"/>
  <c r="S52" i="8"/>
  <c r="S103" i="8"/>
  <c r="S87" i="8"/>
  <c r="S71" i="8"/>
  <c r="S55" i="8"/>
  <c r="S39" i="8"/>
  <c r="S23" i="8"/>
  <c r="Q130" i="8"/>
  <c r="P130" i="8"/>
  <c r="S130" i="8" l="1"/>
</calcChain>
</file>

<file path=xl/sharedStrings.xml><?xml version="1.0" encoding="utf-8"?>
<sst xmlns="http://schemas.openxmlformats.org/spreadsheetml/2006/main" count="873" uniqueCount="530">
  <si>
    <t>LUC</t>
  </si>
  <si>
    <t>Số thửa</t>
  </si>
  <si>
    <t>Diện tích (m2)</t>
  </si>
  <si>
    <t>Loại đất</t>
  </si>
  <si>
    <t>Số Seri</t>
  </si>
  <si>
    <t>Tên đối tượng quản lý, sử dụng đất</t>
  </si>
  <si>
    <t>(1)</t>
  </si>
  <si>
    <t>(2)</t>
  </si>
  <si>
    <t>(3)</t>
  </si>
  <si>
    <t>(5)</t>
  </si>
  <si>
    <t>(6)</t>
  </si>
  <si>
    <t>(7)</t>
  </si>
  <si>
    <t>(8)</t>
  </si>
  <si>
    <t>(9)</t>
  </si>
  <si>
    <t>(10)</t>
  </si>
  <si>
    <t>Địa chỉ thửa đất (Xứ đồng)</t>
  </si>
  <si>
    <t>DANH SÁCH QUY CHỦ NGƯỜI SỬ DỤNG ĐẤT THEO HIỆN TRẠNG TRÍCH ĐO THỬA ĐẤT</t>
  </si>
  <si>
    <t>TT</t>
  </si>
  <si>
    <t>Giấy tờ pháp lý về QSD đất</t>
  </si>
  <si>
    <t>Ghi chú</t>
  </si>
  <si>
    <t>Diện tích thu hồi (m2)</t>
  </si>
  <si>
    <t>(18)</t>
  </si>
  <si>
    <t>Hiện trạng sử dụng đất theo GPMB</t>
  </si>
  <si>
    <t>Tờ số</t>
  </si>
  <si>
    <t>Thửa số</t>
  </si>
  <si>
    <t>UBND xã</t>
  </si>
  <si>
    <t>Hộ ông(bà):Bùi Văn Minh</t>
  </si>
  <si>
    <t>Hộ ông(bà):Chu Đức Cương</t>
  </si>
  <si>
    <t>Hộ ông(bà):Bùi Thị Vuốt</t>
  </si>
  <si>
    <t>Hộ ông(bà):Bùi Huy Chúc</t>
  </si>
  <si>
    <t>Hộ ông(bà):Bùi Đình Hảo</t>
  </si>
  <si>
    <t>Hộ ông(bà):Phạm Văn Ngoan</t>
  </si>
  <si>
    <t>Hộ ông(bà):Bùi Văn Nhạ</t>
  </si>
  <si>
    <t>Hộ ông(bà):Bùi Văn Kim(Thái)</t>
  </si>
  <si>
    <t>Hộ ông(bà):Bùi Văn Thùy</t>
  </si>
  <si>
    <t>Hộ ông(bà):Bùi Văn Long</t>
  </si>
  <si>
    <t>Hộ ông(bà):Bùi Văn Tuyến</t>
  </si>
  <si>
    <t>Hộ ông(bà):Bùi Văn Quỳ</t>
  </si>
  <si>
    <t>Hộ ông(bà):Phạm Văn Chanh</t>
  </si>
  <si>
    <t>Hộ ông(bà):Bùi Văn Cậy</t>
  </si>
  <si>
    <t>Hộ ông(bà):Bùi Văn Tư</t>
  </si>
  <si>
    <t>Hộ ông(bà):Nguyễn Thị Tý</t>
  </si>
  <si>
    <t>Hộ ông(bà):Nguyễn Văn Mạn</t>
  </si>
  <si>
    <t>Hộ ông(bà):Bùi Văn Quyết</t>
  </si>
  <si>
    <t>Hộ ông(bà):Phạm Mạnh Thiện</t>
  </si>
  <si>
    <t>Hộ ông(bà):Phạm Văn Đức</t>
  </si>
  <si>
    <t>Hộ ông(bà):Nguyễn Tiến Dũng (Thủy)</t>
  </si>
  <si>
    <t>Hộ ông(bà):Phạm Văn Bình</t>
  </si>
  <si>
    <t>Hộ ông(bà):Lê Thị Chính</t>
  </si>
  <si>
    <t>Hộ ông(bà):Bùi Thị Hạnh</t>
  </si>
  <si>
    <t>Hộ ông(bà):Nguyễn Thị Ngọt</t>
  </si>
  <si>
    <t>Hộ ông(bà):Bùi Văn Quân</t>
  </si>
  <si>
    <t>Hộ ông(bà):Bùi Văn Tình</t>
  </si>
  <si>
    <t>Hộ ông(bà):Bùi Văn Thân</t>
  </si>
  <si>
    <t>Hộ ông(bà):Hoàng Tiến Hải</t>
  </si>
  <si>
    <t>Hộ ông(bà):Lã Văn Chín</t>
  </si>
  <si>
    <t>Hộ ông(bà):Đỗ Duy Bướm</t>
  </si>
  <si>
    <t>Hộ ông(bà):Nguyễn Văn Nhự</t>
  </si>
  <si>
    <t>Hộ ông(bà):Phạm Văn Chắt</t>
  </si>
  <si>
    <t>Hộ ông(bà):Nguyễn Văn Đài</t>
  </si>
  <si>
    <t>Hộ ông(bà):Nguyễn Văn Đề</t>
  </si>
  <si>
    <t>Hộ ông(bà):Nguyễn Văn Hòa (Thúy)</t>
  </si>
  <si>
    <t>Hộ ông(bà):Nguyễn Văn Mười</t>
  </si>
  <si>
    <t>Hộ ông(bà):Phạm Văn Ba</t>
  </si>
  <si>
    <t>Hộ ông(bà):Phạm Văn Năm (Thủy)</t>
  </si>
  <si>
    <t>Hộ ông(bà):Phạm Văn Tiến</t>
  </si>
  <si>
    <t>Hộ ông(bà):Phạm Văn Nhuận</t>
  </si>
  <si>
    <t>Hộ ông(bà):Phạm Văn Hiển</t>
  </si>
  <si>
    <t>Hộ ông(bà):Bùi Văn Phúc</t>
  </si>
  <si>
    <t>Hộ ông(bà):Phạm Thị Chung</t>
  </si>
  <si>
    <t>Hộ ông(bà):Bùi Văn Hoan</t>
  </si>
  <si>
    <t>Hộ ông(bà):Bùi Văn Nguyên</t>
  </si>
  <si>
    <t>Hộ ông(bà):Phạm Văn Hậu</t>
  </si>
  <si>
    <t>Hộ ông(bà):Lê Duy Tân</t>
  </si>
  <si>
    <t>Hộ ông(bà):Phạm Ngọc Quý</t>
  </si>
  <si>
    <t>Hộ ông(bà):Chu Văn Hiệp</t>
  </si>
  <si>
    <t>Hộ ông(bà):Chu Văn Bình</t>
  </si>
  <si>
    <t>Hộ ông(bà):Nguyễn Thị Hòa(Yên)</t>
  </si>
  <si>
    <t>Hộ ông(bà):Lã Văn Khước</t>
  </si>
  <si>
    <t>Hộ ông(bà):Nguyễn Văn Dương</t>
  </si>
  <si>
    <t>Hộ ông(bà):Phạm Văn Tính</t>
  </si>
  <si>
    <t>Hộ ông(bà):Bùi Văn Mâu</t>
  </si>
  <si>
    <t>Hộ ông(bà):Nguyễn Văn Thực (Muộn)</t>
  </si>
  <si>
    <t>Hộ ông(bà):Nguyễn Văn Minh(Toe)</t>
  </si>
  <si>
    <t>Hộ ông(bà):Lã Văn Oánh</t>
  </si>
  <si>
    <t>Hộ ông(bà):Lưu Văn Bình (Đạt)</t>
  </si>
  <si>
    <t>Hộ ông(bà):Nguyễn Văn Mạnh</t>
  </si>
  <si>
    <t>Hộ ông(bà):Nguyễn Đức Cơ</t>
  </si>
  <si>
    <t>Hộ ông(bà):Trần Phạm Tuyên</t>
  </si>
  <si>
    <t>Hộ ông(bà):Nguyễn Văn Bình</t>
  </si>
  <si>
    <t>Hộ ông(bà):Nguyễn Văn Thái</t>
  </si>
  <si>
    <t>Hộ ông(bà):Nguyễn Đăng Tức</t>
  </si>
  <si>
    <t>Hộ ông(bà):Bùi Công Thức</t>
  </si>
  <si>
    <t>Hộ ông(bà):Lã Bá Hòa</t>
  </si>
  <si>
    <t>Hộ ông(bà):Lã Mạnh Khuyến</t>
  </si>
  <si>
    <t>Hộ ông(bà):Nguyễn Văn Phú</t>
  </si>
  <si>
    <t>Hộ ông(bà):Phạm Văn Sở</t>
  </si>
  <si>
    <t>Hộ ông(bà):Nguyễn Văn Thành (Nhàn)</t>
  </si>
  <si>
    <t>Hộ ông(bà):Nguyễn Văn Nghĩa (Đường)</t>
  </si>
  <si>
    <t>Hộ ông(bà):Nguyễn Văn Thành(Phương)</t>
  </si>
  <si>
    <t>Hộ ông(bà):Nguyễn Văn Nghĩa(Hoài)</t>
  </si>
  <si>
    <t>Hộ ông(bà):Hoàng Tiến Hằng</t>
  </si>
  <si>
    <t>Hộ ông(bà):Nguyễn Văn Hiện</t>
  </si>
  <si>
    <t>Hộ ông(bà):Nguyễn Văn Chuyển</t>
  </si>
  <si>
    <t>Hộ ông(bà):Phạm Văn Thành</t>
  </si>
  <si>
    <t>Hộ ông(bà):Bùi Xuân Liệu</t>
  </si>
  <si>
    <t>Hộ ông(bà):Bùi Văn Lực</t>
  </si>
  <si>
    <t>Hộ ông(bà):Nguyễn Kế Tuấn</t>
  </si>
  <si>
    <t>Hộ ông(bà):Lã Văn Quân</t>
  </si>
  <si>
    <t>Hộ ông(bà):Bùi Văn Tiến</t>
  </si>
  <si>
    <t>Hộ ông(bà):Nguyễn Thị Khanh</t>
  </si>
  <si>
    <t>Hộ ông(bà):Lã Văn Hải</t>
  </si>
  <si>
    <t>Hộ ông(bà):Chu Văn Năm</t>
  </si>
  <si>
    <t>Hộ ông(bà):Nguyễn Văn Ngọ</t>
  </si>
  <si>
    <t>Hộ ông(bà):Bùi Văn Sơn</t>
  </si>
  <si>
    <t>Hộ ông(bà):Bùi Văn Thành</t>
  </si>
  <si>
    <t>Hộ ông(bà):Nguyễn Văn Thắng</t>
  </si>
  <si>
    <t>Hộ ông(bà):Lưu Văn Xuyên</t>
  </si>
  <si>
    <t>Hộ ông(bà):Lưu Văn Hồng</t>
  </si>
  <si>
    <t>Hộ ông(bà):Lã Văn Côn</t>
  </si>
  <si>
    <t>Hộ ông(bà):Nguyễn Văn Hải</t>
  </si>
  <si>
    <t>Hộ ông(bà):Nguyễn Văn Trọng</t>
  </si>
  <si>
    <t>Hộ ông(bà):Nguyễn Văn Quân</t>
  </si>
  <si>
    <t>Hộ ông(bà):Lưu Văn Bình</t>
  </si>
  <si>
    <t>Hộ ông(bà):Nguyễn Văn Bình (Mai)</t>
  </si>
  <si>
    <t>Hộ ông(bà):Bùi Xuân Hiền</t>
  </si>
  <si>
    <t>Hộ ông(bà):Nguyễn Thị Chử</t>
  </si>
  <si>
    <t>Dự án: Xây dựng HTKT đấu giá QSDĐ khu Đường Chợ Dưới, thôn My Hạ, xã Thanh Mai, huyện Thanh Oai, TP Hà Nội.</t>
  </si>
  <si>
    <t>CE 586945</t>
  </si>
  <si>
    <t>CE 586937</t>
  </si>
  <si>
    <t>CE 586933</t>
  </si>
  <si>
    <t>CE 586917</t>
  </si>
  <si>
    <t>CE 586914</t>
  </si>
  <si>
    <t>CE 586909</t>
  </si>
  <si>
    <t>CE 586902</t>
  </si>
  <si>
    <t>CE 586893</t>
  </si>
  <si>
    <t>CE 586882</t>
  </si>
  <si>
    <t>CE 396639</t>
  </si>
  <si>
    <t>02</t>
  </si>
  <si>
    <t>CE 396837</t>
  </si>
  <si>
    <t>Chợ Dưới</t>
  </si>
  <si>
    <t>CE 396835</t>
  </si>
  <si>
    <t>CE 396805</t>
  </si>
  <si>
    <t>CE 396785</t>
  </si>
  <si>
    <t>13.6(2)</t>
  </si>
  <si>
    <t>CE 396784</t>
  </si>
  <si>
    <t>CE 396763</t>
  </si>
  <si>
    <t>CE 396762</t>
  </si>
  <si>
    <t>CE 396757</t>
  </si>
  <si>
    <t>CE 396755</t>
  </si>
  <si>
    <t>12.1(1)</t>
  </si>
  <si>
    <t>CE 396750</t>
  </si>
  <si>
    <t>CE 396741</t>
  </si>
  <si>
    <t>CE 396729</t>
  </si>
  <si>
    <t>12.24(1)</t>
  </si>
  <si>
    <t>CE 396717</t>
  </si>
  <si>
    <t>CE 396715</t>
  </si>
  <si>
    <t>12.2(1)</t>
  </si>
  <si>
    <t>CE 396708</t>
  </si>
  <si>
    <t>Đường Chợ Dưới</t>
  </si>
  <si>
    <t>CE 396698</t>
  </si>
  <si>
    <t>10.6(2)</t>
  </si>
  <si>
    <t>CE 396695</t>
  </si>
  <si>
    <t>10.3(2)</t>
  </si>
  <si>
    <t>CE 396688</t>
  </si>
  <si>
    <t>10.6(1)</t>
  </si>
  <si>
    <t>CE 586955</t>
  </si>
  <si>
    <t>CE 586951</t>
  </si>
  <si>
    <t>CE 396873</t>
  </si>
  <si>
    <t>CE 396871</t>
  </si>
  <si>
    <t>CE 396859</t>
  </si>
  <si>
    <t>14.32</t>
  </si>
  <si>
    <t>CE 396853</t>
  </si>
  <si>
    <t>CE 396847</t>
  </si>
  <si>
    <t>14.2(2)</t>
  </si>
  <si>
    <t>CE 396845</t>
  </si>
  <si>
    <t>CE 396842</t>
  </si>
  <si>
    <t>CE 396839</t>
  </si>
  <si>
    <t>14.1(1)</t>
  </si>
  <si>
    <t>CE 396656</t>
  </si>
  <si>
    <t>CE 396649</t>
  </si>
  <si>
    <t>CE 396887</t>
  </si>
  <si>
    <t>CE 396882</t>
  </si>
  <si>
    <t>14.31</t>
  </si>
  <si>
    <t>CE 396683</t>
  </si>
  <si>
    <t>CE 396672</t>
  </si>
  <si>
    <t>70F</t>
  </si>
  <si>
    <t>CE 396671</t>
  </si>
  <si>
    <t>CE 396666</t>
  </si>
  <si>
    <t>CE 396665</t>
  </si>
  <si>
    <t>CE 396658</t>
  </si>
  <si>
    <t>CE 586976</t>
  </si>
  <si>
    <t>CE 586975</t>
  </si>
  <si>
    <t>CE 586968</t>
  </si>
  <si>
    <t>Hộ ông(bà):Đào Huy Thêm</t>
  </si>
  <si>
    <t>CE 586972</t>
  </si>
  <si>
    <t>12.24(2)</t>
  </si>
  <si>
    <t>CE 600078</t>
  </si>
  <si>
    <t>CE 586992</t>
  </si>
  <si>
    <t>55(B)</t>
  </si>
  <si>
    <t>CE 586979</t>
  </si>
  <si>
    <t>CE 600106</t>
  </si>
  <si>
    <t>CE 600114</t>
  </si>
  <si>
    <t>CE 600124</t>
  </si>
  <si>
    <t>CE 600133</t>
  </si>
  <si>
    <t>CE 600017</t>
  </si>
  <si>
    <t>11.20</t>
  </si>
  <si>
    <t>CE 586859</t>
  </si>
  <si>
    <t>CE 600014</t>
  </si>
  <si>
    <t>CE 600011</t>
  </si>
  <si>
    <t>11.9A</t>
  </si>
  <si>
    <t>CE 600182</t>
  </si>
  <si>
    <t>25(B)</t>
  </si>
  <si>
    <t>CE 600177</t>
  </si>
  <si>
    <t>CE 600165</t>
  </si>
  <si>
    <t>CE 600050</t>
  </si>
  <si>
    <t>CE 600041</t>
  </si>
  <si>
    <t>CE 600031</t>
  </si>
  <si>
    <t>CE 600029</t>
  </si>
  <si>
    <t>CE 600027</t>
  </si>
  <si>
    <t>CE 396822</t>
  </si>
  <si>
    <t>CE396899</t>
  </si>
  <si>
    <t>CE 396897</t>
  </si>
  <si>
    <t>CE 396894</t>
  </si>
  <si>
    <t>CE 396889</t>
  </si>
  <si>
    <t>CE 396888</t>
  </si>
  <si>
    <t>CE 396724</t>
  </si>
  <si>
    <t>CE 396661</t>
  </si>
  <si>
    <t>10.4(1)</t>
  </si>
  <si>
    <t>CE 586916</t>
  </si>
  <si>
    <t>14.40</t>
  </si>
  <si>
    <t>CE 396906</t>
  </si>
  <si>
    <t>CE 586881</t>
  </si>
  <si>
    <t>CE 586879</t>
  </si>
  <si>
    <t>CE 586876</t>
  </si>
  <si>
    <t>13.20</t>
  </si>
  <si>
    <t>CE 600063</t>
  </si>
  <si>
    <t>Đã thu hồi 148.5m2</t>
  </si>
  <si>
    <t>Đã thu hồi 151.4m2</t>
  </si>
  <si>
    <t>Đã thu hồi 732.6m2</t>
  </si>
  <si>
    <t>Đã thu hồi 262.0m2</t>
  </si>
  <si>
    <t>Đã thu hồi 35.8m2</t>
  </si>
  <si>
    <t>Đã thu hồi 160.1m2</t>
  </si>
  <si>
    <t>Đã thu hồi 72.0m2</t>
  </si>
  <si>
    <t>Đã thu hồi 219.6</t>
  </si>
  <si>
    <t>Đã thu hồi 103.0m2</t>
  </si>
  <si>
    <t>Đã thu hồi 313.7m2</t>
  </si>
  <si>
    <t>Đã thu hồi 108.0m2</t>
  </si>
  <si>
    <t>Đã thu hồi 101.0m2</t>
  </si>
  <si>
    <t>Đã thu hồi 157.3m2</t>
  </si>
  <si>
    <t>Đã thu hồi 183.0m2</t>
  </si>
  <si>
    <t>Đã thu hồi 3.5m2</t>
  </si>
  <si>
    <t>Đã thu hồi 285.1m2</t>
  </si>
  <si>
    <t>Đã thu hồi 1.4m2</t>
  </si>
  <si>
    <t>CE 600108</t>
  </si>
  <si>
    <t>Đường Chợ Trên</t>
  </si>
  <si>
    <t>CE 600032</t>
  </si>
  <si>
    <t>11.3(lô 2)</t>
  </si>
  <si>
    <t>CE 586952</t>
  </si>
  <si>
    <t>CE 600140</t>
  </si>
  <si>
    <t>CE 600178</t>
  </si>
  <si>
    <t>24(A)</t>
  </si>
  <si>
    <t>CE 600156</t>
  </si>
  <si>
    <t>14,24</t>
  </si>
  <si>
    <t>12,5</t>
  </si>
  <si>
    <t>CE 396824</t>
  </si>
  <si>
    <t>CH 141983</t>
  </si>
  <si>
    <t>CH 141981</t>
  </si>
  <si>
    <t>CH 141989</t>
  </si>
  <si>
    <t>CI 992006</t>
  </si>
  <si>
    <t>CI 992001</t>
  </si>
  <si>
    <t>CE 586984</t>
  </si>
  <si>
    <t>24(B)</t>
  </si>
  <si>
    <t>CE 600048</t>
  </si>
  <si>
    <t>CE 586986</t>
  </si>
  <si>
    <t>Hộ ông(bà):Nguyễn Văn Tám</t>
  </si>
  <si>
    <t>(nguyễn văn cử mua)</t>
  </si>
  <si>
    <t>CH 141955</t>
  </si>
  <si>
    <t>CH 141953</t>
  </si>
  <si>
    <t>CH 141966</t>
  </si>
  <si>
    <t>CH 141992</t>
  </si>
  <si>
    <t>CE 396885</t>
  </si>
  <si>
    <t>04</t>
  </si>
  <si>
    <t>Hộ ông(bà):Nguyễn Thị Bốn(Tức)</t>
  </si>
  <si>
    <t>Bà Nguyễn Thị Liên là người đại diện Hộ ông(bà):Nguyễn Thị Phấn(chết)</t>
  </si>
  <si>
    <t>Bà Phạm Thị Đông là người đại diện Hộ ông(bà):Nguyễn Thị Ưa(chết)</t>
  </si>
  <si>
    <t>Ông Bùi Văn Nga là người đại diện Hộ ông(bà):Bùi Quang Cư</t>
  </si>
  <si>
    <t>CE 586971</t>
  </si>
  <si>
    <t>CH 141961</t>
  </si>
  <si>
    <t>CE 396811</t>
  </si>
  <si>
    <t>CE 396802</t>
  </si>
  <si>
    <t>13.10</t>
  </si>
  <si>
    <t>CE 396868</t>
  </si>
  <si>
    <t>13.5(1)</t>
  </si>
  <si>
    <t>CE 396790</t>
  </si>
  <si>
    <t>Địa điểm: Xứ đồng Đường Chợ Dưới, Thôn My Hạ, Xã Thanh Oai, TP Hà Nội.</t>
  </si>
  <si>
    <t>Đã thu hồi 262.5 m2</t>
  </si>
  <si>
    <t>(11)</t>
  </si>
  <si>
    <t>(12)</t>
  </si>
  <si>
    <t>001048002933</t>
  </si>
  <si>
    <t>001050004763</t>
  </si>
  <si>
    <t>001047001811</t>
  </si>
  <si>
    <t>001057010986</t>
  </si>
  <si>
    <t>001060008828</t>
  </si>
  <si>
    <t>001045000387</t>
  </si>
  <si>
    <t>001066014819</t>
  </si>
  <si>
    <t>001048001967</t>
  </si>
  <si>
    <t>001073034677</t>
  </si>
  <si>
    <t>001071015057</t>
  </si>
  <si>
    <t>001059015052</t>
  </si>
  <si>
    <t>001071044667</t>
  </si>
  <si>
    <t>001171006892</t>
  </si>
  <si>
    <t>001046008883</t>
  </si>
  <si>
    <t>001055009173</t>
  </si>
  <si>
    <t>001133010286</t>
  </si>
  <si>
    <t>001059003315</t>
  </si>
  <si>
    <t>001060035105</t>
  </si>
  <si>
    <t>001086002832</t>
  </si>
  <si>
    <t>001062047343</t>
  </si>
  <si>
    <t>001072015967</t>
  </si>
  <si>
    <t>001044001250</t>
  </si>
  <si>
    <t>001047012439</t>
  </si>
  <si>
    <t>001163036179</t>
  </si>
  <si>
    <t>001145009208</t>
  </si>
  <si>
    <t>001156029487</t>
  </si>
  <si>
    <t>001158007388</t>
  </si>
  <si>
    <t>001072037692</t>
  </si>
  <si>
    <t>001075006938</t>
  </si>
  <si>
    <t>001054004160</t>
  </si>
  <si>
    <t>001055016544</t>
  </si>
  <si>
    <t>001058006385</t>
  </si>
  <si>
    <t>001050002520</t>
  </si>
  <si>
    <t>001064034727</t>
  </si>
  <si>
    <t>001055005583</t>
  </si>
  <si>
    <t>001067006815</t>
  </si>
  <si>
    <t>001071046129</t>
  </si>
  <si>
    <t>001069006820</t>
  </si>
  <si>
    <t>001076008541</t>
  </si>
  <si>
    <t>001063007480</t>
  </si>
  <si>
    <t>001068006139</t>
  </si>
  <si>
    <t>001063033708</t>
  </si>
  <si>
    <t>001072009974</t>
  </si>
  <si>
    <t>001080023433</t>
  </si>
  <si>
    <t>001085041782</t>
  </si>
  <si>
    <t>001156024061</t>
  </si>
  <si>
    <t>001064015347</t>
  </si>
  <si>
    <t>001044007678</t>
  </si>
  <si>
    <t>001066040016</t>
  </si>
  <si>
    <t>001165042548</t>
  </si>
  <si>
    <t>001054005243</t>
  </si>
  <si>
    <t>001159006078</t>
  </si>
  <si>
    <t>001068008462</t>
  </si>
  <si>
    <t>001065011237</t>
  </si>
  <si>
    <t>001056004199</t>
  </si>
  <si>
    <t>001133008854</t>
  </si>
  <si>
    <t>001177013179</t>
  </si>
  <si>
    <t>001044002184</t>
  </si>
  <si>
    <t>001084014611</t>
  </si>
  <si>
    <t>001072010292</t>
  </si>
  <si>
    <t>001055001004</t>
  </si>
  <si>
    <t>001048014048</t>
  </si>
  <si>
    <t>001051010625</t>
  </si>
  <si>
    <t>001058033466</t>
  </si>
  <si>
    <t>001160005833</t>
  </si>
  <si>
    <t>001064005647</t>
  </si>
  <si>
    <t>001066047217</t>
  </si>
  <si>
    <t>001056025261</t>
  </si>
  <si>
    <t>001074017160</t>
  </si>
  <si>
    <t>001193006897</t>
  </si>
  <si>
    <t>001070047892</t>
  </si>
  <si>
    <t>001068018013</t>
  </si>
  <si>
    <t>001054003763</t>
  </si>
  <si>
    <t>001060033431</t>
  </si>
  <si>
    <t>001060017748</t>
  </si>
  <si>
    <t>001065006295</t>
  </si>
  <si>
    <t>001071019810</t>
  </si>
  <si>
    <t>001066008738</t>
  </si>
  <si>
    <t>001069003093</t>
  </si>
  <si>
    <t>001073045982</t>
  </si>
  <si>
    <t>001063008582</t>
  </si>
  <si>
    <t>001169005980</t>
  </si>
  <si>
    <t>001065006206</t>
  </si>
  <si>
    <t>001049012602</t>
  </si>
  <si>
    <t>001088026737</t>
  </si>
  <si>
    <t>001052002942</t>
  </si>
  <si>
    <t>001060032523</t>
  </si>
  <si>
    <t>001073002993</t>
  </si>
  <si>
    <t>001060015907</t>
  </si>
  <si>
    <t>001037001153</t>
  </si>
  <si>
    <t>001072035830</t>
  </si>
  <si>
    <t>001063005071</t>
  </si>
  <si>
    <t>001150023332</t>
  </si>
  <si>
    <t>001070019810</t>
  </si>
  <si>
    <t>001046003241</t>
  </si>
  <si>
    <t>001054024692</t>
  </si>
  <si>
    <t>001076013123</t>
  </si>
  <si>
    <t>001087053013</t>
  </si>
  <si>
    <t>001082030310</t>
  </si>
  <si>
    <t>001063006928</t>
  </si>
  <si>
    <t>001072031563</t>
  </si>
  <si>
    <t>001060002977</t>
  </si>
  <si>
    <t>001069006040</t>
  </si>
  <si>
    <t>001054013146</t>
  </si>
  <si>
    <t>001073036109</t>
  </si>
  <si>
    <t>001051003505</t>
  </si>
  <si>
    <t>001057005982</t>
  </si>
  <si>
    <t>001083013584</t>
  </si>
  <si>
    <t>001047013521</t>
  </si>
  <si>
    <t>001152022654</t>
  </si>
  <si>
    <t>001138035364</t>
  </si>
  <si>
    <t>001076067458</t>
  </si>
  <si>
    <t>Khi làm bìa kê khai nhầm</t>
  </si>
  <si>
    <t xml:space="preserve">Hộ ông(bà):Bùi Thị Quyết (đã chết) </t>
  </si>
  <si>
    <t>Thôn Lim, Lục Ngạn, Bắc Ninh</t>
  </si>
  <si>
    <t>(4)</t>
  </si>
  <si>
    <t>Địa chỉ thường trú thôn</t>
  </si>
  <si>
    <t>My Hạ</t>
  </si>
  <si>
    <t>Tổ 6 Giang Biên, Long Biên, HN</t>
  </si>
  <si>
    <t>CE600193</t>
  </si>
  <si>
    <t>30+96</t>
  </si>
  <si>
    <t>Tổng diện tích đang sử dụng</t>
  </si>
  <si>
    <t>Tỷ lệ thu hồi</t>
  </si>
  <si>
    <t>Bồi thường về đất</t>
  </si>
  <si>
    <t>Hỗ trợ chuyển đổi nghề và tìm kiếm việc làm</t>
  </si>
  <si>
    <t>Thưởng tiến độ bàn giao mặt bằng</t>
  </si>
  <si>
    <t>(13)</t>
  </si>
  <si>
    <t>(14)</t>
  </si>
  <si>
    <t>(15)= (12)*155.000đ</t>
  </si>
  <si>
    <t>(17)=(12)*10.000đ</t>
  </si>
  <si>
    <t>(16)=(15)*5 đ</t>
  </si>
  <si>
    <t>Tổng tiền bồi thường hỗ trợ</t>
  </si>
  <si>
    <t>Ông Lã Văn Chung là  người ĐD Hộ ông(bà):Nguyễn Thị Thoi</t>
  </si>
  <si>
    <t>Ông Lã Xuân Lộc là người ĐD Hộ ông(bà):Lã Văn Hạnh(Chết)</t>
  </si>
  <si>
    <t>Ông Bùi Xuân Tùng là người ĐD Hộ ông(bà):Bùi Xuân Chúc</t>
  </si>
  <si>
    <t>CCCD</t>
  </si>
  <si>
    <t>(19)</t>
  </si>
  <si>
    <t>(20)</t>
  </si>
  <si>
    <t>Ngày cấp</t>
  </si>
  <si>
    <t>19/8/1948</t>
  </si>
  <si>
    <t>02/02/1950</t>
  </si>
  <si>
    <t>15/06/1938</t>
  </si>
  <si>
    <t>18/6/1957</t>
  </si>
  <si>
    <t>01/01/1960</t>
  </si>
  <si>
    <t>01/01/1945</t>
  </si>
  <si>
    <t>03/01/1966</t>
  </si>
  <si>
    <t>20/05/1948</t>
  </si>
  <si>
    <t>02/01/1973</t>
  </si>
  <si>
    <t>19/12/1971</t>
  </si>
  <si>
    <t>29/07/1971</t>
  </si>
  <si>
    <t>27/02/1946</t>
  </si>
  <si>
    <t>01/01/1955</t>
  </si>
  <si>
    <t>Ông Nguyễn Văn Thanh là người ĐD Hộ ông(bà):Nguyễn Văn Tùy(chết).</t>
  </si>
  <si>
    <t>01/6/1933</t>
  </si>
  <si>
    <t>01/01/1959</t>
  </si>
  <si>
    <t>15/01/1960</t>
  </si>
  <si>
    <t>05/11/1986</t>
  </si>
  <si>
    <t>19/5/1962</t>
  </si>
  <si>
    <t>03/6/1972</t>
  </si>
  <si>
    <t>01/01/1947</t>
  </si>
  <si>
    <t>17/5/1945</t>
  </si>
  <si>
    <t>23/08/1856</t>
  </si>
  <si>
    <t>01/02/1958</t>
  </si>
  <si>
    <t>20/06/1972</t>
  </si>
  <si>
    <t>30/12/1975</t>
  </si>
  <si>
    <t>13/12/1954</t>
  </si>
  <si>
    <t>20/10/1955</t>
  </si>
  <si>
    <t>15/06/1958</t>
  </si>
  <si>
    <t>16/4/1976</t>
  </si>
  <si>
    <t>14/6/1950</t>
  </si>
  <si>
    <t>19/09/1964</t>
  </si>
  <si>
    <t>15/5/1955</t>
  </si>
  <si>
    <t>01/02/1971</t>
  </si>
  <si>
    <t>01/06/1976</t>
  </si>
  <si>
    <t>15/07/1963</t>
  </si>
  <si>
    <t>25/08/1968</t>
  </si>
  <si>
    <t>15/7/1963</t>
  </si>
  <si>
    <t>01/08/1972</t>
  </si>
  <si>
    <t>27/7/1980</t>
  </si>
  <si>
    <t>28/4/1985</t>
  </si>
  <si>
    <t>01/01/1956</t>
  </si>
  <si>
    <t>01/01/1964</t>
  </si>
  <si>
    <t>07/04/1944</t>
  </si>
  <si>
    <t>15/02/1966</t>
  </si>
  <si>
    <t>25/6/1965</t>
  </si>
  <si>
    <t>01/4/1954</t>
  </si>
  <si>
    <t>27/08/1968</t>
  </si>
  <si>
    <t>09/01/1965</t>
  </si>
  <si>
    <t>01/6/1956</t>
  </si>
  <si>
    <t>01/01/1933</t>
  </si>
  <si>
    <t>30/07/1984</t>
  </si>
  <si>
    <t>30/05/1955</t>
  </si>
  <si>
    <t>30/01/1948</t>
  </si>
  <si>
    <t>05/10/1951</t>
  </si>
  <si>
    <t>01/01/1958</t>
  </si>
  <si>
    <t>25/02/1964</t>
  </si>
  <si>
    <t>31/12/1966</t>
  </si>
  <si>
    <t>20/01/1974</t>
  </si>
  <si>
    <t>19/09/1993</t>
  </si>
  <si>
    <t>10/5/1870</t>
  </si>
  <si>
    <t>01/01/1968</t>
  </si>
  <si>
    <t>25/10/1954</t>
  </si>
  <si>
    <t>01/8/1960</t>
  </si>
  <si>
    <t>04/8/1960</t>
  </si>
  <si>
    <t>20/11/1965</t>
  </si>
  <si>
    <t>20/09/1971</t>
  </si>
  <si>
    <t>07/11/1969</t>
  </si>
  <si>
    <t>01/01/1963</t>
  </si>
  <si>
    <t>01/04/1965</t>
  </si>
  <si>
    <t>22/12/1949</t>
  </si>
  <si>
    <t>07/06/1988</t>
  </si>
  <si>
    <t>01/01/1952</t>
  </si>
  <si>
    <t>22/02/1973</t>
  </si>
  <si>
    <t>22/09/1960</t>
  </si>
  <si>
    <t>17/07/1937</t>
  </si>
  <si>
    <t>13/09/1963</t>
  </si>
  <si>
    <t>05/05/1950</t>
  </si>
  <si>
    <t>25/01/1970</t>
  </si>
  <si>
    <t>01/01/1946</t>
  </si>
  <si>
    <t>27/10/1954</t>
  </si>
  <si>
    <t>20/07/1976</t>
  </si>
  <si>
    <t>20/10/1963</t>
  </si>
  <si>
    <t>09/10/1960</t>
  </si>
  <si>
    <t>17/10/1969</t>
  </si>
  <si>
    <t>03/03/1954</t>
  </si>
  <si>
    <t>09/03/1973</t>
  </si>
  <si>
    <t>01/07/1951</t>
  </si>
  <si>
    <t>03/02/1957</t>
  </si>
  <si>
    <t>20/02/1983</t>
  </si>
  <si>
    <t>20/03/1947</t>
  </si>
  <si>
    <t>01/12/2022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</si>
</sst>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0.0"/>
    <numFmt numFmtId="167" formatCode="_(* #,##0.0_);_(* \(#,##0.0\);_(* &quot;-&quot;??_);_(@_)"/>
    <numFmt numFmtId="168" formatCode="_(* #,##0_);_(* \(#,##0\);_(* &quot;-&quot;??_);_(@_)"/>
    <numFmt numFmtId="169" formatCode="_(* #,##0.000_);_(* \(#,##0.00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9"/>
      <color theme="1"/>
      <name val="Times New Roman"/>
      <family val="1"/>
    </font>
    <font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sz val="8"/>
      <name val="Calibri"/>
      <family val="2"/>
      <scheme val="minor"/>
    </font>
    <font>
      <b/>
      <sz val="10"/>
      <color theme="1"/>
      <name val="Times New Roman"/>
      <family val="1"/>
    </font>
    <font>
      <b/>
      <sz val="9"/>
      <color theme="1"/>
      <name val="Calibri"/>
      <family val="2"/>
      <scheme val="minor"/>
    </font>
    <font>
      <sz val="8"/>
      <color theme="1"/>
      <name val="Times New Roman"/>
      <family val="1"/>
    </font>
    <font>
      <sz val="7"/>
      <name val="Times New Roman"/>
      <family val="1"/>
    </font>
    <font>
      <sz val="8"/>
      <color theme="1"/>
      <name val="Calibri"/>
      <family val="2"/>
      <scheme val="minor"/>
    </font>
    <font>
      <sz val="7"/>
      <color theme="1"/>
      <name val="Times New Roman"/>
      <family val="1"/>
    </font>
    <font>
      <b/>
      <sz val="7"/>
      <color theme="1"/>
      <name val="Times New Roman"/>
      <family val="1"/>
    </font>
    <font>
      <sz val="7"/>
      <color theme="1"/>
      <name val="Calibri"/>
      <family val="2"/>
      <scheme val="minor"/>
    </font>
    <font>
      <sz val="7"/>
      <color indexed="8"/>
      <name val="Times New Roman"/>
      <family val="1"/>
    </font>
    <font>
      <b/>
      <sz val="7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93">
    <xf numFmtId="0" fontId="0" fillId="0" borderId="0" xfId="0"/>
    <xf numFmtId="0" fontId="4" fillId="0" borderId="0" xfId="0" applyFont="1"/>
    <xf numFmtId="0" fontId="5" fillId="2" borderId="2" xfId="0" applyFont="1" applyFill="1" applyBorder="1" applyAlignment="1">
      <alignment vertical="center"/>
    </xf>
    <xf numFmtId="0" fontId="4" fillId="2" borderId="0" xfId="0" applyFont="1" applyFill="1"/>
    <xf numFmtId="0" fontId="4" fillId="3" borderId="0" xfId="0" applyFont="1" applyFill="1"/>
    <xf numFmtId="166" fontId="5" fillId="2" borderId="2" xfId="0" applyNumberFormat="1" applyFont="1" applyFill="1" applyBorder="1" applyAlignment="1">
      <alignment vertical="center"/>
    </xf>
    <xf numFmtId="166" fontId="4" fillId="0" borderId="0" xfId="0" applyNumberFormat="1" applyFont="1"/>
    <xf numFmtId="166" fontId="7" fillId="2" borderId="0" xfId="0" applyNumberFormat="1" applyFont="1" applyFill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0" fontId="8" fillId="0" borderId="0" xfId="0" applyFont="1"/>
    <xf numFmtId="168" fontId="5" fillId="2" borderId="2" xfId="4" applyNumberFormat="1" applyFont="1" applyFill="1" applyBorder="1" applyAlignment="1">
      <alignment vertical="center"/>
    </xf>
    <xf numFmtId="168" fontId="4" fillId="0" borderId="0" xfId="4" applyNumberFormat="1" applyFont="1"/>
    <xf numFmtId="169" fontId="5" fillId="2" borderId="2" xfId="4" applyNumberFormat="1" applyFont="1" applyFill="1" applyBorder="1" applyAlignment="1">
      <alignment vertical="center"/>
    </xf>
    <xf numFmtId="169" fontId="4" fillId="0" borderId="0" xfId="4" applyNumberFormat="1" applyFont="1"/>
    <xf numFmtId="0" fontId="10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vertical="center"/>
    </xf>
    <xf numFmtId="0" fontId="11" fillId="0" borderId="0" xfId="0" applyFont="1"/>
    <xf numFmtId="49" fontId="12" fillId="2" borderId="5" xfId="0" applyNumberFormat="1" applyFont="1" applyFill="1" applyBorder="1" applyAlignment="1">
      <alignment horizontal="left" vertical="center" wrapText="1"/>
    </xf>
    <xf numFmtId="0" fontId="12" fillId="2" borderId="2" xfId="0" applyFont="1" applyFill="1" applyBorder="1" applyAlignment="1">
      <alignment vertical="center"/>
    </xf>
    <xf numFmtId="0" fontId="13" fillId="2" borderId="1" xfId="0" applyFont="1" applyFill="1" applyBorder="1" applyAlignment="1">
      <alignment horizontal="center" vertical="center" wrapText="1"/>
    </xf>
    <xf numFmtId="49" fontId="12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4" fillId="0" borderId="0" xfId="0" applyFont="1"/>
    <xf numFmtId="0" fontId="14" fillId="2" borderId="0" xfId="0" applyFont="1" applyFill="1"/>
    <xf numFmtId="1" fontId="13" fillId="2" borderId="1" xfId="1" applyNumberFormat="1" applyFont="1" applyFill="1" applyBorder="1" applyAlignment="1" applyProtection="1">
      <alignment horizontal="center" vertical="center" wrapText="1"/>
    </xf>
    <xf numFmtId="166" fontId="12" fillId="2" borderId="1" xfId="1" applyNumberFormat="1" applyFont="1" applyFill="1" applyBorder="1" applyAlignment="1" applyProtection="1">
      <alignment horizontal="center" vertical="center" wrapText="1"/>
    </xf>
    <xf numFmtId="166" fontId="13" fillId="2" borderId="8" xfId="1" applyNumberFormat="1" applyFont="1" applyFill="1" applyBorder="1" applyAlignment="1" applyProtection="1">
      <alignment horizontal="center" vertical="center" wrapText="1"/>
    </xf>
    <xf numFmtId="168" fontId="13" fillId="2" borderId="8" xfId="4" applyNumberFormat="1" applyFont="1" applyFill="1" applyBorder="1" applyAlignment="1" applyProtection="1">
      <alignment horizontal="center" wrapText="1"/>
    </xf>
    <xf numFmtId="166" fontId="13" fillId="2" borderId="4" xfId="1" applyNumberFormat="1" applyFont="1" applyFill="1" applyBorder="1" applyAlignment="1" applyProtection="1">
      <alignment horizontal="center" vertical="center" wrapText="1"/>
    </xf>
    <xf numFmtId="49" fontId="12" fillId="2" borderId="5" xfId="0" applyNumberFormat="1" applyFont="1" applyFill="1" applyBorder="1" applyAlignment="1">
      <alignment horizontal="center" vertical="center" wrapText="1"/>
    </xf>
    <xf numFmtId="166" fontId="12" fillId="2" borderId="1" xfId="0" quotePrefix="1" applyNumberFormat="1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169" fontId="12" fillId="2" borderId="5" xfId="4" applyNumberFormat="1" applyFont="1" applyFill="1" applyBorder="1" applyAlignment="1">
      <alignment horizontal="center" vertical="center" wrapText="1"/>
    </xf>
    <xf numFmtId="168" fontId="12" fillId="2" borderId="5" xfId="4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2" fillId="2" borderId="1" xfId="0" quotePrefix="1" applyFont="1" applyFill="1" applyBorder="1" applyAlignment="1">
      <alignment horizontal="left" vertical="center" wrapText="1"/>
    </xf>
    <xf numFmtId="166" fontId="12" fillId="2" borderId="1" xfId="0" applyNumberFormat="1" applyFont="1" applyFill="1" applyBorder="1" applyAlignment="1">
      <alignment horizontal="center" vertical="center" wrapText="1"/>
    </xf>
    <xf numFmtId="1" fontId="10" fillId="2" borderId="1" xfId="0" applyNumberFormat="1" applyFont="1" applyFill="1" applyBorder="1" applyAlignment="1">
      <alignment horizontal="center" vertical="center" wrapText="1"/>
    </xf>
    <xf numFmtId="1" fontId="15" fillId="2" borderId="1" xfId="0" applyNumberFormat="1" applyFont="1" applyFill="1" applyBorder="1" applyAlignment="1">
      <alignment horizontal="center" vertical="center"/>
    </xf>
    <xf numFmtId="166" fontId="16" fillId="2" borderId="1" xfId="0" applyNumberFormat="1" applyFont="1" applyFill="1" applyBorder="1" applyAlignment="1">
      <alignment horizontal="center" vertical="center"/>
    </xf>
    <xf numFmtId="167" fontId="10" fillId="2" borderId="1" xfId="4" applyNumberFormat="1" applyFont="1" applyFill="1" applyBorder="1" applyAlignment="1">
      <alignment horizontal="center" vertical="center" wrapText="1"/>
    </xf>
    <xf numFmtId="168" fontId="10" fillId="2" borderId="1" xfId="4" applyNumberFormat="1" applyFont="1" applyFill="1" applyBorder="1" applyAlignment="1">
      <alignment horizontal="center" vertical="center" wrapText="1"/>
    </xf>
    <xf numFmtId="165" fontId="10" fillId="2" borderId="1" xfId="4" applyFont="1" applyFill="1" applyBorder="1" applyAlignment="1">
      <alignment horizontal="center" vertical="center" wrapText="1"/>
    </xf>
    <xf numFmtId="166" fontId="10" fillId="2" borderId="1" xfId="0" applyNumberFormat="1" applyFont="1" applyFill="1" applyBorder="1" applyAlignment="1">
      <alignment horizontal="center" vertical="center" wrapText="1"/>
    </xf>
    <xf numFmtId="1" fontId="12" fillId="2" borderId="1" xfId="0" applyNumberFormat="1" applyFont="1" applyFill="1" applyBorder="1" applyAlignment="1">
      <alignment horizontal="center" vertical="center"/>
    </xf>
    <xf numFmtId="166" fontId="13" fillId="2" borderId="1" xfId="0" applyNumberFormat="1" applyFont="1" applyFill="1" applyBorder="1" applyAlignment="1">
      <alignment horizontal="center" vertical="center"/>
    </xf>
    <xf numFmtId="14" fontId="12" fillId="2" borderId="1" xfId="0" applyNumberFormat="1" applyFont="1" applyFill="1" applyBorder="1" applyAlignment="1">
      <alignment horizontal="left" vertical="center" wrapText="1"/>
    </xf>
    <xf numFmtId="0" fontId="10" fillId="2" borderId="1" xfId="0" quotePrefix="1" applyFont="1" applyFill="1" applyBorder="1" applyAlignment="1">
      <alignment horizontal="left" vertical="center" wrapText="1"/>
    </xf>
    <xf numFmtId="0" fontId="12" fillId="2" borderId="1" xfId="0" quotePrefix="1" applyFont="1" applyFill="1" applyBorder="1" applyAlignment="1">
      <alignment horizontal="left" vertical="center"/>
    </xf>
    <xf numFmtId="0" fontId="12" fillId="2" borderId="1" xfId="0" applyFont="1" applyFill="1" applyBorder="1" applyAlignment="1">
      <alignment horizontal="left" vertical="center"/>
    </xf>
    <xf numFmtId="0" fontId="10" fillId="2" borderId="1" xfId="0" quotePrefix="1" applyFont="1" applyFill="1" applyBorder="1" applyAlignment="1">
      <alignment horizontal="center" vertical="center" wrapText="1"/>
    </xf>
    <xf numFmtId="16" fontId="10" fillId="2" borderId="1" xfId="0" quotePrefix="1" applyNumberFormat="1" applyFont="1" applyFill="1" applyBorder="1" applyAlignment="1">
      <alignment horizontal="center" vertical="center" wrapText="1"/>
    </xf>
    <xf numFmtId="166" fontId="10" fillId="2" borderId="1" xfId="2" applyNumberFormat="1" applyFont="1" applyFill="1" applyBorder="1" applyAlignment="1">
      <alignment horizontal="center" vertical="center" wrapText="1"/>
    </xf>
    <xf numFmtId="14" fontId="12" fillId="2" borderId="1" xfId="0" quotePrefix="1" applyNumberFormat="1" applyFont="1" applyFill="1" applyBorder="1" applyAlignment="1">
      <alignment horizontal="left"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center" wrapText="1"/>
    </xf>
    <xf numFmtId="1" fontId="12" fillId="2" borderId="1" xfId="0" applyNumberFormat="1" applyFont="1" applyFill="1" applyBorder="1" applyAlignment="1">
      <alignment horizontal="center" vertical="center" wrapText="1"/>
    </xf>
    <xf numFmtId="1" fontId="12" fillId="2" borderId="1" xfId="0" quotePrefix="1" applyNumberFormat="1" applyFont="1" applyFill="1" applyBorder="1" applyAlignment="1">
      <alignment horizontal="center" vertical="center" wrapText="1"/>
    </xf>
    <xf numFmtId="167" fontId="12" fillId="2" borderId="1" xfId="4" applyNumberFormat="1" applyFont="1" applyFill="1" applyBorder="1" applyAlignment="1">
      <alignment horizontal="center" vertical="center" wrapText="1"/>
    </xf>
    <xf numFmtId="169" fontId="10" fillId="2" borderId="5" xfId="4" applyNumberFormat="1" applyFont="1" applyFill="1" applyBorder="1" applyAlignment="1">
      <alignment horizontal="center" vertical="center" wrapText="1"/>
    </xf>
    <xf numFmtId="168" fontId="10" fillId="2" borderId="1" xfId="4" applyNumberFormat="1" applyFont="1" applyFill="1" applyBorder="1" applyAlignment="1">
      <alignment horizontal="right" vertical="center" wrapText="1"/>
    </xf>
    <xf numFmtId="1" fontId="12" fillId="2" borderId="5" xfId="0" applyNumberFormat="1" applyFont="1" applyFill="1" applyBorder="1" applyAlignment="1">
      <alignment horizontal="center" vertical="center" wrapText="1"/>
    </xf>
    <xf numFmtId="2" fontId="12" fillId="2" borderId="1" xfId="0" applyNumberFormat="1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left" vertical="center" wrapText="1"/>
    </xf>
    <xf numFmtId="0" fontId="14" fillId="2" borderId="0" xfId="0" applyFont="1" applyFill="1" applyAlignment="1">
      <alignment horizontal="center" vertical="center" wrapText="1"/>
    </xf>
    <xf numFmtId="165" fontId="12" fillId="2" borderId="5" xfId="4" applyFont="1" applyFill="1" applyBorder="1" applyAlignment="1">
      <alignment horizontal="center" vertical="center"/>
    </xf>
    <xf numFmtId="168" fontId="12" fillId="2" borderId="1" xfId="0" applyNumberFormat="1" applyFont="1" applyFill="1" applyBorder="1" applyAlignment="1">
      <alignment horizontal="center" vertical="center" wrapText="1"/>
    </xf>
    <xf numFmtId="166" fontId="13" fillId="2" borderId="1" xfId="0" applyNumberFormat="1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1" fontId="13" fillId="2" borderId="7" xfId="1" applyNumberFormat="1" applyFont="1" applyFill="1" applyBorder="1" applyAlignment="1" applyProtection="1">
      <alignment horizontal="center" vertical="center" wrapText="1"/>
    </xf>
    <xf numFmtId="1" fontId="13" fillId="2" borderId="8" xfId="1" applyNumberFormat="1" applyFont="1" applyFill="1" applyBorder="1" applyAlignment="1" applyProtection="1">
      <alignment horizontal="center" vertical="center" wrapText="1"/>
    </xf>
    <xf numFmtId="166" fontId="13" fillId="2" borderId="7" xfId="1" applyNumberFormat="1" applyFont="1" applyFill="1" applyBorder="1" applyAlignment="1" applyProtection="1">
      <alignment horizontal="center" vertical="center" wrapText="1"/>
    </xf>
    <xf numFmtId="166" fontId="13" fillId="2" borderId="8" xfId="1" applyNumberFormat="1" applyFont="1" applyFill="1" applyBorder="1" applyAlignment="1" applyProtection="1">
      <alignment horizontal="center" vertical="center" wrapText="1"/>
    </xf>
    <xf numFmtId="0" fontId="12" fillId="2" borderId="5" xfId="0" applyFont="1" applyFill="1" applyBorder="1" applyAlignment="1">
      <alignment horizontal="left" vertical="center" wrapText="1"/>
    </xf>
    <xf numFmtId="0" fontId="12" fillId="2" borderId="9" xfId="0" applyFont="1" applyFill="1" applyBorder="1" applyAlignment="1">
      <alignment horizontal="left" vertical="center" wrapText="1"/>
    </xf>
    <xf numFmtId="0" fontId="12" fillId="2" borderId="6" xfId="0" applyFont="1" applyFill="1" applyBorder="1" applyAlignment="1">
      <alignment horizontal="left" vertical="center" wrapText="1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3" fillId="0" borderId="0" xfId="0" applyFont="1" applyAlignment="1">
      <alignment horizontal="left"/>
    </xf>
    <xf numFmtId="169" fontId="13" fillId="2" borderId="7" xfId="4" applyNumberFormat="1" applyFont="1" applyFill="1" applyBorder="1" applyAlignment="1" applyProtection="1">
      <alignment horizontal="center" vertical="center" wrapText="1"/>
    </xf>
    <xf numFmtId="169" fontId="13" fillId="2" borderId="8" xfId="4" applyNumberFormat="1" applyFont="1" applyFill="1" applyBorder="1" applyAlignment="1" applyProtection="1">
      <alignment horizontal="center" vertical="center" wrapText="1"/>
    </xf>
    <xf numFmtId="166" fontId="13" fillId="2" borderId="1" xfId="1" applyNumberFormat="1" applyFont="1" applyFill="1" applyBorder="1" applyAlignment="1" applyProtection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13" fillId="2" borderId="3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166" fontId="13" fillId="2" borderId="5" xfId="1" applyNumberFormat="1" applyFont="1" applyFill="1" applyBorder="1" applyAlignment="1" applyProtection="1">
      <alignment horizontal="center" vertical="center" wrapText="1"/>
    </xf>
    <xf numFmtId="166" fontId="13" fillId="2" borderId="6" xfId="1" applyNumberFormat="1" applyFont="1" applyFill="1" applyBorder="1" applyAlignment="1" applyProtection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</cellXfs>
  <cellStyles count="5">
    <cellStyle name="Comma" xfId="4" builtinId="3"/>
    <cellStyle name="Currency 2" xfId="3" xr:uid="{00000000-0005-0000-0000-000001000000}"/>
    <cellStyle name="Normal" xfId="0" builtinId="0"/>
    <cellStyle name="Normal 2" xfId="2" xr:uid="{00000000-0005-0000-0000-000003000000}"/>
    <cellStyle name="Percent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35"/>
  <sheetViews>
    <sheetView tabSelected="1" view="pageBreakPreview" zoomScale="148" zoomScaleNormal="100" zoomScaleSheetLayoutView="148" workbookViewId="0">
      <pane ySplit="7" topLeftCell="A8" activePane="bottomLeft" state="frozen"/>
      <selection pane="bottomLeft" activeCell="B127" sqref="B127"/>
    </sheetView>
  </sheetViews>
  <sheetFormatPr defaultColWidth="9.140625" defaultRowHeight="12" x14ac:dyDescent="0.2"/>
  <cols>
    <col min="1" max="1" width="2.85546875" style="16" customWidth="1"/>
    <col min="2" max="2" width="20.42578125" style="1" customWidth="1"/>
    <col min="3" max="3" width="4.85546875" style="22" customWidth="1"/>
    <col min="4" max="4" width="9.85546875" style="1" customWidth="1"/>
    <col min="5" max="5" width="7.5703125" style="1" customWidth="1"/>
    <col min="6" max="6" width="7.85546875" style="16" customWidth="1"/>
    <col min="7" max="7" width="5.28515625" style="1" hidden="1" customWidth="1"/>
    <col min="8" max="8" width="0.28515625" style="6" customWidth="1"/>
    <col min="9" max="9" width="7.85546875" style="16" customWidth="1"/>
    <col min="10" max="10" width="4" style="16" customWidth="1"/>
    <col min="11" max="11" width="2.7109375" style="16" customWidth="1"/>
    <col min="12" max="12" width="3.42578125" style="16" customWidth="1"/>
    <col min="13" max="13" width="5.85546875" style="9" customWidth="1"/>
    <col min="14" max="14" width="6" style="1" customWidth="1"/>
    <col min="15" max="15" width="5.140625" style="13" customWidth="1"/>
    <col min="16" max="16" width="10.140625" style="1" customWidth="1"/>
    <col min="17" max="17" width="10.85546875" style="11" customWidth="1"/>
    <col min="18" max="18" width="8.85546875" style="1" customWidth="1"/>
    <col min="19" max="19" width="11" style="1" customWidth="1"/>
    <col min="20" max="20" width="18.28515625" style="1" customWidth="1"/>
    <col min="21" max="21" width="10.28515625" style="1" customWidth="1"/>
    <col min="22" max="16384" width="9.140625" style="1"/>
  </cols>
  <sheetData>
    <row r="1" spans="1:22" ht="18.75" customHeight="1" x14ac:dyDescent="0.2">
      <c r="A1" s="84" t="s">
        <v>16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</row>
    <row r="2" spans="1:22" ht="15.75" customHeight="1" x14ac:dyDescent="0.2">
      <c r="A2" s="85" t="s">
        <v>127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</row>
    <row r="3" spans="1:22" ht="15" customHeight="1" x14ac:dyDescent="0.2">
      <c r="A3" s="85" t="s">
        <v>295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</row>
    <row r="4" spans="1:22" ht="1.5" customHeight="1" x14ac:dyDescent="0.2">
      <c r="A4" s="15"/>
      <c r="B4" s="2"/>
      <c r="C4" s="18"/>
      <c r="D4" s="2"/>
      <c r="E4" s="2"/>
      <c r="F4" s="15"/>
      <c r="G4" s="2"/>
      <c r="H4" s="5"/>
      <c r="I4" s="15"/>
      <c r="J4" s="15"/>
      <c r="K4" s="15"/>
      <c r="L4" s="15"/>
      <c r="M4" s="8"/>
      <c r="N4" s="2"/>
      <c r="O4" s="12"/>
      <c r="P4" s="2"/>
      <c r="Q4" s="10"/>
      <c r="R4" s="2"/>
      <c r="S4" s="2"/>
      <c r="T4" s="2"/>
      <c r="U4" s="2"/>
    </row>
    <row r="5" spans="1:22" ht="21" customHeight="1" x14ac:dyDescent="0.2">
      <c r="A5" s="70" t="s">
        <v>17</v>
      </c>
      <c r="B5" s="86" t="s">
        <v>5</v>
      </c>
      <c r="C5" s="70" t="s">
        <v>415</v>
      </c>
      <c r="D5" s="91" t="s">
        <v>434</v>
      </c>
      <c r="E5" s="78" t="s">
        <v>437</v>
      </c>
      <c r="F5" s="70" t="s">
        <v>15</v>
      </c>
      <c r="G5" s="89" t="s">
        <v>18</v>
      </c>
      <c r="H5" s="90"/>
      <c r="I5" s="71" t="s">
        <v>4</v>
      </c>
      <c r="J5" s="71" t="s">
        <v>3</v>
      </c>
      <c r="K5" s="70" t="s">
        <v>22</v>
      </c>
      <c r="L5" s="70"/>
      <c r="M5" s="70"/>
      <c r="N5" s="73" t="s">
        <v>420</v>
      </c>
      <c r="O5" s="81" t="s">
        <v>421</v>
      </c>
      <c r="P5" s="83"/>
      <c r="Q5" s="83"/>
      <c r="R5" s="83"/>
      <c r="S5" s="73" t="s">
        <v>430</v>
      </c>
      <c r="T5" s="83" t="s">
        <v>19</v>
      </c>
      <c r="U5" s="88" t="s">
        <v>19</v>
      </c>
      <c r="V5" s="23"/>
    </row>
    <row r="6" spans="1:22" ht="60" customHeight="1" x14ac:dyDescent="0.2">
      <c r="A6" s="70"/>
      <c r="B6" s="87"/>
      <c r="C6" s="70"/>
      <c r="D6" s="92"/>
      <c r="E6" s="79"/>
      <c r="F6" s="70"/>
      <c r="G6" s="24" t="s">
        <v>1</v>
      </c>
      <c r="H6" s="25" t="s">
        <v>2</v>
      </c>
      <c r="I6" s="72"/>
      <c r="J6" s="72"/>
      <c r="K6" s="19" t="s">
        <v>23</v>
      </c>
      <c r="L6" s="19" t="s">
        <v>24</v>
      </c>
      <c r="M6" s="19" t="s">
        <v>20</v>
      </c>
      <c r="N6" s="74"/>
      <c r="O6" s="82"/>
      <c r="P6" s="26" t="s">
        <v>422</v>
      </c>
      <c r="Q6" s="27" t="s">
        <v>423</v>
      </c>
      <c r="R6" s="28" t="s">
        <v>424</v>
      </c>
      <c r="S6" s="74"/>
      <c r="T6" s="83"/>
      <c r="U6" s="88"/>
      <c r="V6" s="23"/>
    </row>
    <row r="7" spans="1:22" ht="14.45" customHeight="1" x14ac:dyDescent="0.2">
      <c r="A7" s="20" t="s">
        <v>6</v>
      </c>
      <c r="B7" s="29" t="s">
        <v>7</v>
      </c>
      <c r="C7" s="20" t="s">
        <v>8</v>
      </c>
      <c r="D7" s="20" t="s">
        <v>414</v>
      </c>
      <c r="E7" s="20"/>
      <c r="F7" s="20" t="s">
        <v>9</v>
      </c>
      <c r="G7" s="20" t="s">
        <v>10</v>
      </c>
      <c r="H7" s="30" t="s">
        <v>11</v>
      </c>
      <c r="I7" s="20" t="s">
        <v>12</v>
      </c>
      <c r="J7" s="20" t="s">
        <v>13</v>
      </c>
      <c r="K7" s="20" t="s">
        <v>14</v>
      </c>
      <c r="L7" s="20" t="s">
        <v>297</v>
      </c>
      <c r="M7" s="31" t="s">
        <v>298</v>
      </c>
      <c r="N7" s="20" t="s">
        <v>425</v>
      </c>
      <c r="O7" s="32" t="s">
        <v>426</v>
      </c>
      <c r="P7" s="17" t="s">
        <v>427</v>
      </c>
      <c r="Q7" s="33" t="s">
        <v>429</v>
      </c>
      <c r="R7" s="17" t="s">
        <v>428</v>
      </c>
      <c r="S7" s="20" t="s">
        <v>21</v>
      </c>
      <c r="T7" s="20" t="s">
        <v>435</v>
      </c>
      <c r="U7" s="20" t="s">
        <v>436</v>
      </c>
      <c r="V7" s="23"/>
    </row>
    <row r="8" spans="1:22" ht="18" customHeight="1" x14ac:dyDescent="0.2">
      <c r="A8" s="21">
        <v>1</v>
      </c>
      <c r="B8" s="34" t="s">
        <v>26</v>
      </c>
      <c r="C8" s="14" t="s">
        <v>416</v>
      </c>
      <c r="D8" s="35" t="s">
        <v>299</v>
      </c>
      <c r="E8" s="34" t="s">
        <v>438</v>
      </c>
      <c r="F8" s="14" t="s">
        <v>159</v>
      </c>
      <c r="G8" s="14">
        <v>13.23</v>
      </c>
      <c r="H8" s="36">
        <v>252</v>
      </c>
      <c r="I8" s="37" t="s">
        <v>136</v>
      </c>
      <c r="J8" s="36" t="s">
        <v>0</v>
      </c>
      <c r="K8" s="14">
        <v>1</v>
      </c>
      <c r="L8" s="38">
        <v>1</v>
      </c>
      <c r="M8" s="39">
        <v>252</v>
      </c>
      <c r="N8" s="40">
        <v>3186.9</v>
      </c>
      <c r="O8" s="40">
        <f>M8/N8*100</f>
        <v>7.9073707992092626</v>
      </c>
      <c r="P8" s="41">
        <f>M8*155000</f>
        <v>39060000</v>
      </c>
      <c r="Q8" s="41">
        <f>P8*5</f>
        <v>195300000</v>
      </c>
      <c r="R8" s="41">
        <f>M8*10000</f>
        <v>2520000</v>
      </c>
      <c r="S8" s="41">
        <f>SUM(P8:R8)</f>
        <v>236880000</v>
      </c>
      <c r="T8" s="42"/>
      <c r="U8" s="42"/>
      <c r="V8" s="23"/>
    </row>
    <row r="9" spans="1:22" ht="18" customHeight="1" x14ac:dyDescent="0.2">
      <c r="A9" s="21">
        <v>2</v>
      </c>
      <c r="B9" s="34" t="s">
        <v>27</v>
      </c>
      <c r="C9" s="14" t="s">
        <v>416</v>
      </c>
      <c r="D9" s="35" t="s">
        <v>300</v>
      </c>
      <c r="E9" s="35" t="s">
        <v>439</v>
      </c>
      <c r="F9" s="14" t="s">
        <v>140</v>
      </c>
      <c r="G9" s="14">
        <v>13.22</v>
      </c>
      <c r="H9" s="43">
        <v>360</v>
      </c>
      <c r="I9" s="37" t="s">
        <v>142</v>
      </c>
      <c r="J9" s="36" t="s">
        <v>0</v>
      </c>
      <c r="K9" s="14">
        <v>1</v>
      </c>
      <c r="L9" s="38">
        <v>2</v>
      </c>
      <c r="M9" s="39">
        <v>360</v>
      </c>
      <c r="N9" s="40">
        <v>1943.1000000000001</v>
      </c>
      <c r="O9" s="40">
        <f t="shared" ref="O9:O72" si="0">M9/N9*100</f>
        <v>18.527095877721166</v>
      </c>
      <c r="P9" s="41">
        <f t="shared" ref="P9:P72" si="1">M9*155000</f>
        <v>55800000</v>
      </c>
      <c r="Q9" s="41">
        <f t="shared" ref="Q9:Q72" si="2">P9*5</f>
        <v>279000000</v>
      </c>
      <c r="R9" s="41">
        <f t="shared" ref="R9:R72" si="3">M9*10000</f>
        <v>3600000</v>
      </c>
      <c r="S9" s="41">
        <f t="shared" ref="S9:S72" si="4">SUM(P9:R9)</f>
        <v>338400000</v>
      </c>
      <c r="T9" s="42"/>
      <c r="U9" s="29"/>
      <c r="V9" s="23"/>
    </row>
    <row r="10" spans="1:22" ht="18" customHeight="1" x14ac:dyDescent="0.2">
      <c r="A10" s="21">
        <v>3</v>
      </c>
      <c r="B10" s="34" t="s">
        <v>28</v>
      </c>
      <c r="C10" s="14" t="s">
        <v>416</v>
      </c>
      <c r="D10" s="35" t="s">
        <v>409</v>
      </c>
      <c r="E10" s="34" t="s">
        <v>440</v>
      </c>
      <c r="F10" s="14" t="s">
        <v>159</v>
      </c>
      <c r="G10" s="14">
        <v>14.24</v>
      </c>
      <c r="H10" s="43">
        <v>288</v>
      </c>
      <c r="I10" s="37" t="s">
        <v>172</v>
      </c>
      <c r="J10" s="36" t="s">
        <v>0</v>
      </c>
      <c r="K10" s="14">
        <v>1</v>
      </c>
      <c r="L10" s="44">
        <v>3</v>
      </c>
      <c r="M10" s="45">
        <v>288</v>
      </c>
      <c r="N10" s="40">
        <v>1450</v>
      </c>
      <c r="O10" s="40">
        <f t="shared" si="0"/>
        <v>19.862068965517242</v>
      </c>
      <c r="P10" s="41">
        <f t="shared" si="1"/>
        <v>44640000</v>
      </c>
      <c r="Q10" s="41">
        <f t="shared" si="2"/>
        <v>223200000</v>
      </c>
      <c r="R10" s="41">
        <f t="shared" si="3"/>
        <v>2880000</v>
      </c>
      <c r="S10" s="41">
        <f t="shared" si="4"/>
        <v>270720000</v>
      </c>
      <c r="T10" s="42"/>
      <c r="U10" s="29"/>
      <c r="V10" s="23"/>
    </row>
    <row r="11" spans="1:22" ht="18" customHeight="1" x14ac:dyDescent="0.2">
      <c r="A11" s="21">
        <v>4</v>
      </c>
      <c r="B11" s="34" t="s">
        <v>29</v>
      </c>
      <c r="C11" s="14" t="s">
        <v>416</v>
      </c>
      <c r="D11" s="35" t="s">
        <v>301</v>
      </c>
      <c r="E11" s="46">
        <v>17510</v>
      </c>
      <c r="F11" s="14" t="s">
        <v>159</v>
      </c>
      <c r="G11" s="14">
        <v>11.25</v>
      </c>
      <c r="H11" s="43">
        <v>540</v>
      </c>
      <c r="I11" s="37" t="s">
        <v>273</v>
      </c>
      <c r="J11" s="36" t="s">
        <v>0</v>
      </c>
      <c r="K11" s="14">
        <v>1</v>
      </c>
      <c r="L11" s="44">
        <v>4</v>
      </c>
      <c r="M11" s="45">
        <v>540</v>
      </c>
      <c r="N11" s="40">
        <v>2071</v>
      </c>
      <c r="O11" s="40">
        <f t="shared" si="0"/>
        <v>26.074360212457748</v>
      </c>
      <c r="P11" s="41">
        <f t="shared" si="1"/>
        <v>83700000</v>
      </c>
      <c r="Q11" s="41">
        <f t="shared" si="2"/>
        <v>418500000</v>
      </c>
      <c r="R11" s="41">
        <f t="shared" si="3"/>
        <v>5400000</v>
      </c>
      <c r="S11" s="41">
        <f t="shared" si="4"/>
        <v>507600000</v>
      </c>
      <c r="T11" s="42"/>
      <c r="U11" s="29"/>
      <c r="V11" s="23"/>
    </row>
    <row r="12" spans="1:22" ht="18" customHeight="1" x14ac:dyDescent="0.2">
      <c r="A12" s="21">
        <v>5</v>
      </c>
      <c r="B12" s="34" t="s">
        <v>30</v>
      </c>
      <c r="C12" s="14" t="s">
        <v>416</v>
      </c>
      <c r="D12" s="35" t="s">
        <v>302</v>
      </c>
      <c r="E12" s="34" t="s">
        <v>441</v>
      </c>
      <c r="F12" s="14" t="s">
        <v>159</v>
      </c>
      <c r="G12" s="14">
        <v>11.27</v>
      </c>
      <c r="H12" s="43">
        <v>216</v>
      </c>
      <c r="I12" s="37" t="s">
        <v>236</v>
      </c>
      <c r="J12" s="36" t="s">
        <v>0</v>
      </c>
      <c r="K12" s="14">
        <v>1</v>
      </c>
      <c r="L12" s="44">
        <v>5</v>
      </c>
      <c r="M12" s="45">
        <v>216</v>
      </c>
      <c r="N12" s="40">
        <v>2300.5</v>
      </c>
      <c r="O12" s="40">
        <f t="shared" si="0"/>
        <v>9.3892632036513799</v>
      </c>
      <c r="P12" s="41">
        <f t="shared" si="1"/>
        <v>33480000</v>
      </c>
      <c r="Q12" s="41">
        <f t="shared" si="2"/>
        <v>167400000</v>
      </c>
      <c r="R12" s="41">
        <f t="shared" si="3"/>
        <v>2160000</v>
      </c>
      <c r="S12" s="41">
        <f t="shared" si="4"/>
        <v>203040000</v>
      </c>
      <c r="T12" s="42"/>
      <c r="U12" s="29"/>
      <c r="V12" s="23"/>
    </row>
    <row r="13" spans="1:22" ht="18" customHeight="1" x14ac:dyDescent="0.2">
      <c r="A13" s="21">
        <v>6</v>
      </c>
      <c r="B13" s="34" t="s">
        <v>31</v>
      </c>
      <c r="C13" s="14" t="s">
        <v>416</v>
      </c>
      <c r="D13" s="35" t="s">
        <v>303</v>
      </c>
      <c r="E13" s="35" t="s">
        <v>442</v>
      </c>
      <c r="F13" s="14" t="s">
        <v>159</v>
      </c>
      <c r="G13" s="14">
        <v>10.43</v>
      </c>
      <c r="H13" s="43">
        <v>468</v>
      </c>
      <c r="I13" s="37" t="s">
        <v>190</v>
      </c>
      <c r="J13" s="36" t="s">
        <v>0</v>
      </c>
      <c r="K13" s="14">
        <v>1</v>
      </c>
      <c r="L13" s="44">
        <v>6</v>
      </c>
      <c r="M13" s="45">
        <v>468</v>
      </c>
      <c r="N13" s="40">
        <v>719.9</v>
      </c>
      <c r="O13" s="40">
        <f t="shared" si="0"/>
        <v>65.009029031809973</v>
      </c>
      <c r="P13" s="41">
        <f t="shared" si="1"/>
        <v>72540000</v>
      </c>
      <c r="Q13" s="41">
        <f t="shared" si="2"/>
        <v>362700000</v>
      </c>
      <c r="R13" s="41">
        <f t="shared" si="3"/>
        <v>4680000</v>
      </c>
      <c r="S13" s="41">
        <f t="shared" si="4"/>
        <v>439920000</v>
      </c>
      <c r="T13" s="42"/>
      <c r="U13" s="29"/>
      <c r="V13" s="23"/>
    </row>
    <row r="14" spans="1:22" ht="18" customHeight="1" x14ac:dyDescent="0.2">
      <c r="A14" s="21">
        <v>7</v>
      </c>
      <c r="B14" s="34" t="s">
        <v>32</v>
      </c>
      <c r="C14" s="14" t="s">
        <v>416</v>
      </c>
      <c r="D14" s="35" t="s">
        <v>304</v>
      </c>
      <c r="E14" s="35" t="s">
        <v>443</v>
      </c>
      <c r="F14" s="14" t="s">
        <v>159</v>
      </c>
      <c r="G14" s="14" t="s">
        <v>228</v>
      </c>
      <c r="H14" s="43">
        <v>558</v>
      </c>
      <c r="I14" s="37" t="s">
        <v>227</v>
      </c>
      <c r="J14" s="36" t="s">
        <v>0</v>
      </c>
      <c r="K14" s="14">
        <v>1</v>
      </c>
      <c r="L14" s="44">
        <v>7</v>
      </c>
      <c r="M14" s="45">
        <v>558</v>
      </c>
      <c r="N14" s="40">
        <v>2382.3000000000002</v>
      </c>
      <c r="O14" s="40">
        <f t="shared" si="0"/>
        <v>23.422742727616168</v>
      </c>
      <c r="P14" s="41">
        <f t="shared" si="1"/>
        <v>86490000</v>
      </c>
      <c r="Q14" s="41">
        <f t="shared" si="2"/>
        <v>432450000</v>
      </c>
      <c r="R14" s="41">
        <f t="shared" si="3"/>
        <v>5580000</v>
      </c>
      <c r="S14" s="41">
        <f t="shared" si="4"/>
        <v>524520000</v>
      </c>
      <c r="T14" s="42"/>
      <c r="U14" s="29"/>
      <c r="V14" s="23"/>
    </row>
    <row r="15" spans="1:22" ht="18" customHeight="1" x14ac:dyDescent="0.2">
      <c r="A15" s="21">
        <v>8</v>
      </c>
      <c r="B15" s="34" t="s">
        <v>33</v>
      </c>
      <c r="C15" s="14" t="s">
        <v>416</v>
      </c>
      <c r="D15" s="35" t="s">
        <v>305</v>
      </c>
      <c r="E15" s="47" t="s">
        <v>444</v>
      </c>
      <c r="F15" s="14" t="s">
        <v>140</v>
      </c>
      <c r="G15" s="14">
        <v>10.26</v>
      </c>
      <c r="H15" s="43">
        <v>252</v>
      </c>
      <c r="I15" s="37" t="s">
        <v>187</v>
      </c>
      <c r="J15" s="36" t="s">
        <v>0</v>
      </c>
      <c r="K15" s="14">
        <v>1</v>
      </c>
      <c r="L15" s="44">
        <v>8</v>
      </c>
      <c r="M15" s="45">
        <v>252</v>
      </c>
      <c r="N15" s="40">
        <v>1526</v>
      </c>
      <c r="O15" s="40">
        <f t="shared" si="0"/>
        <v>16.513761467889911</v>
      </c>
      <c r="P15" s="41">
        <f t="shared" si="1"/>
        <v>39060000</v>
      </c>
      <c r="Q15" s="41">
        <f t="shared" si="2"/>
        <v>195300000</v>
      </c>
      <c r="R15" s="41">
        <f t="shared" si="3"/>
        <v>2520000</v>
      </c>
      <c r="S15" s="41">
        <f t="shared" si="4"/>
        <v>236880000</v>
      </c>
      <c r="T15" s="42"/>
      <c r="U15" s="29"/>
      <c r="V15" s="23"/>
    </row>
    <row r="16" spans="1:22" ht="18" customHeight="1" x14ac:dyDescent="0.2">
      <c r="A16" s="21">
        <v>9</v>
      </c>
      <c r="B16" s="34" t="s">
        <v>34</v>
      </c>
      <c r="C16" s="14" t="s">
        <v>416</v>
      </c>
      <c r="D16" s="35" t="s">
        <v>306</v>
      </c>
      <c r="E16" s="34" t="s">
        <v>445</v>
      </c>
      <c r="F16" s="14" t="s">
        <v>159</v>
      </c>
      <c r="G16" s="14">
        <v>10.1</v>
      </c>
      <c r="H16" s="43">
        <v>252</v>
      </c>
      <c r="I16" s="37" t="s">
        <v>158</v>
      </c>
      <c r="J16" s="36" t="s">
        <v>0</v>
      </c>
      <c r="K16" s="14">
        <v>1</v>
      </c>
      <c r="L16" s="44">
        <v>9</v>
      </c>
      <c r="M16" s="45">
        <v>252</v>
      </c>
      <c r="N16" s="40">
        <v>1296.2</v>
      </c>
      <c r="O16" s="40">
        <f t="shared" si="0"/>
        <v>19.441444221570745</v>
      </c>
      <c r="P16" s="41">
        <f t="shared" si="1"/>
        <v>39060000</v>
      </c>
      <c r="Q16" s="41">
        <f t="shared" si="2"/>
        <v>195300000</v>
      </c>
      <c r="R16" s="41">
        <f t="shared" si="3"/>
        <v>2520000</v>
      </c>
      <c r="S16" s="41">
        <f t="shared" si="4"/>
        <v>236880000</v>
      </c>
      <c r="T16" s="42"/>
      <c r="U16" s="29"/>
      <c r="V16" s="23"/>
    </row>
    <row r="17" spans="1:22" ht="18" customHeight="1" x14ac:dyDescent="0.2">
      <c r="A17" s="21">
        <v>10</v>
      </c>
      <c r="B17" s="34" t="s">
        <v>35</v>
      </c>
      <c r="C17" s="14" t="s">
        <v>416</v>
      </c>
      <c r="D17" s="35" t="s">
        <v>307</v>
      </c>
      <c r="E17" s="35" t="s">
        <v>446</v>
      </c>
      <c r="F17" s="14" t="s">
        <v>159</v>
      </c>
      <c r="G17" s="14">
        <v>10.61</v>
      </c>
      <c r="H17" s="43">
        <v>360</v>
      </c>
      <c r="I17" s="14" t="s">
        <v>207</v>
      </c>
      <c r="J17" s="36" t="s">
        <v>0</v>
      </c>
      <c r="K17" s="14">
        <v>1</v>
      </c>
      <c r="L17" s="44">
        <v>10</v>
      </c>
      <c r="M17" s="45">
        <v>360</v>
      </c>
      <c r="N17" s="40">
        <v>865.9</v>
      </c>
      <c r="O17" s="40">
        <f t="shared" si="0"/>
        <v>41.575239635061791</v>
      </c>
      <c r="P17" s="41">
        <f t="shared" si="1"/>
        <v>55800000</v>
      </c>
      <c r="Q17" s="41">
        <f t="shared" si="2"/>
        <v>279000000</v>
      </c>
      <c r="R17" s="41">
        <f t="shared" si="3"/>
        <v>3600000</v>
      </c>
      <c r="S17" s="41">
        <f t="shared" si="4"/>
        <v>338400000</v>
      </c>
      <c r="T17" s="42"/>
      <c r="U17" s="29"/>
      <c r="V17" s="23"/>
    </row>
    <row r="18" spans="1:22" ht="18" customHeight="1" x14ac:dyDescent="0.2">
      <c r="A18" s="21">
        <v>11</v>
      </c>
      <c r="B18" s="34" t="s">
        <v>36</v>
      </c>
      <c r="C18" s="14" t="s">
        <v>416</v>
      </c>
      <c r="D18" s="35" t="s">
        <v>308</v>
      </c>
      <c r="E18" s="46">
        <v>26218</v>
      </c>
      <c r="F18" s="14" t="s">
        <v>159</v>
      </c>
      <c r="G18" s="14">
        <v>10.5</v>
      </c>
      <c r="H18" s="43">
        <v>432</v>
      </c>
      <c r="I18" s="37" t="s">
        <v>184</v>
      </c>
      <c r="J18" s="36" t="s">
        <v>0</v>
      </c>
      <c r="K18" s="14">
        <v>1</v>
      </c>
      <c r="L18" s="44">
        <v>11</v>
      </c>
      <c r="M18" s="45">
        <v>432</v>
      </c>
      <c r="N18" s="40">
        <v>1338.2</v>
      </c>
      <c r="O18" s="40">
        <f t="shared" si="0"/>
        <v>32.282170079210879</v>
      </c>
      <c r="P18" s="41">
        <f t="shared" si="1"/>
        <v>66960000</v>
      </c>
      <c r="Q18" s="41">
        <f t="shared" si="2"/>
        <v>334800000</v>
      </c>
      <c r="R18" s="41">
        <f t="shared" si="3"/>
        <v>4320000</v>
      </c>
      <c r="S18" s="41">
        <f t="shared" si="4"/>
        <v>406080000</v>
      </c>
      <c r="T18" s="42"/>
      <c r="U18" s="29"/>
      <c r="V18" s="23"/>
    </row>
    <row r="19" spans="1:22" ht="18" customHeight="1" x14ac:dyDescent="0.2">
      <c r="A19" s="21">
        <v>12</v>
      </c>
      <c r="B19" s="34" t="s">
        <v>37</v>
      </c>
      <c r="C19" s="14" t="s">
        <v>416</v>
      </c>
      <c r="D19" s="35" t="s">
        <v>309</v>
      </c>
      <c r="E19" s="46">
        <v>21829</v>
      </c>
      <c r="F19" s="14" t="s">
        <v>140</v>
      </c>
      <c r="G19" s="14">
        <v>10.9</v>
      </c>
      <c r="H19" s="43">
        <v>234</v>
      </c>
      <c r="I19" s="37" t="s">
        <v>189</v>
      </c>
      <c r="J19" s="36" t="s">
        <v>0</v>
      </c>
      <c r="K19" s="14">
        <v>1</v>
      </c>
      <c r="L19" s="44">
        <v>12</v>
      </c>
      <c r="M19" s="45">
        <v>234</v>
      </c>
      <c r="N19" s="40">
        <v>1296.8</v>
      </c>
      <c r="O19" s="40">
        <f t="shared" si="0"/>
        <v>18.044417026526833</v>
      </c>
      <c r="P19" s="41">
        <f t="shared" si="1"/>
        <v>36270000</v>
      </c>
      <c r="Q19" s="41">
        <f t="shared" si="2"/>
        <v>181350000</v>
      </c>
      <c r="R19" s="41">
        <f t="shared" si="3"/>
        <v>2340000</v>
      </c>
      <c r="S19" s="41">
        <f t="shared" si="4"/>
        <v>219960000</v>
      </c>
      <c r="T19" s="42"/>
      <c r="U19" s="29"/>
      <c r="V19" s="23"/>
    </row>
    <row r="20" spans="1:22" s="4" customFormat="1" ht="35.25" customHeight="1" x14ac:dyDescent="0.2">
      <c r="A20" s="21">
        <v>13</v>
      </c>
      <c r="B20" s="34" t="s">
        <v>431</v>
      </c>
      <c r="C20" s="14" t="s">
        <v>416</v>
      </c>
      <c r="D20" s="35" t="s">
        <v>310</v>
      </c>
      <c r="E20" s="34" t="s">
        <v>447</v>
      </c>
      <c r="F20" s="14" t="s">
        <v>159</v>
      </c>
      <c r="G20" s="14">
        <v>40</v>
      </c>
      <c r="H20" s="43">
        <v>216</v>
      </c>
      <c r="I20" s="37" t="s">
        <v>202</v>
      </c>
      <c r="J20" s="36" t="s">
        <v>0</v>
      </c>
      <c r="K20" s="14">
        <v>1</v>
      </c>
      <c r="L20" s="44">
        <v>13</v>
      </c>
      <c r="M20" s="45">
        <v>216</v>
      </c>
      <c r="N20" s="40">
        <v>2197.3000000000002</v>
      </c>
      <c r="O20" s="40">
        <f t="shared" si="0"/>
        <v>9.8302462112592721</v>
      </c>
      <c r="P20" s="41">
        <f t="shared" si="1"/>
        <v>33480000</v>
      </c>
      <c r="Q20" s="41">
        <f t="shared" si="2"/>
        <v>167400000</v>
      </c>
      <c r="R20" s="41">
        <f t="shared" si="3"/>
        <v>2160000</v>
      </c>
      <c r="S20" s="41">
        <f t="shared" si="4"/>
        <v>203040000</v>
      </c>
      <c r="T20" s="42"/>
      <c r="U20" s="29"/>
      <c r="V20" s="23"/>
    </row>
    <row r="21" spans="1:22" ht="20.25" customHeight="1" x14ac:dyDescent="0.2">
      <c r="A21" s="21">
        <v>14</v>
      </c>
      <c r="B21" s="34" t="s">
        <v>38</v>
      </c>
      <c r="C21" s="14" t="s">
        <v>416</v>
      </c>
      <c r="D21" s="35" t="s">
        <v>311</v>
      </c>
      <c r="E21" s="34" t="s">
        <v>448</v>
      </c>
      <c r="F21" s="14" t="s">
        <v>159</v>
      </c>
      <c r="G21" s="14" t="s">
        <v>199</v>
      </c>
      <c r="H21" s="43">
        <v>108</v>
      </c>
      <c r="I21" s="37" t="s">
        <v>200</v>
      </c>
      <c r="J21" s="36" t="s">
        <v>0</v>
      </c>
      <c r="K21" s="14">
        <v>1</v>
      </c>
      <c r="L21" s="44">
        <v>14</v>
      </c>
      <c r="M21" s="45">
        <v>108</v>
      </c>
      <c r="N21" s="40">
        <v>1080.7</v>
      </c>
      <c r="O21" s="40">
        <f t="shared" si="0"/>
        <v>9.9935227167576564</v>
      </c>
      <c r="P21" s="41">
        <f t="shared" si="1"/>
        <v>16740000</v>
      </c>
      <c r="Q21" s="41">
        <f t="shared" si="2"/>
        <v>83700000</v>
      </c>
      <c r="R21" s="41">
        <f t="shared" si="3"/>
        <v>1080000</v>
      </c>
      <c r="S21" s="41">
        <f t="shared" si="4"/>
        <v>101520000</v>
      </c>
      <c r="T21" s="42"/>
      <c r="U21" s="29"/>
      <c r="V21" s="23"/>
    </row>
    <row r="22" spans="1:22" ht="20.25" customHeight="1" x14ac:dyDescent="0.2">
      <c r="A22" s="21">
        <v>15</v>
      </c>
      <c r="B22" s="34" t="s">
        <v>39</v>
      </c>
      <c r="C22" s="14" t="s">
        <v>416</v>
      </c>
      <c r="D22" s="48" t="s">
        <v>312</v>
      </c>
      <c r="E22" s="49" t="s">
        <v>449</v>
      </c>
      <c r="F22" s="14" t="s">
        <v>159</v>
      </c>
      <c r="G22" s="50" t="s">
        <v>138</v>
      </c>
      <c r="H22" s="43">
        <v>306</v>
      </c>
      <c r="I22" s="37" t="s">
        <v>137</v>
      </c>
      <c r="J22" s="36" t="s">
        <v>0</v>
      </c>
      <c r="K22" s="14">
        <v>1</v>
      </c>
      <c r="L22" s="44">
        <v>15</v>
      </c>
      <c r="M22" s="45">
        <v>306</v>
      </c>
      <c r="N22" s="40">
        <v>1512.1</v>
      </c>
      <c r="O22" s="40">
        <f t="shared" si="0"/>
        <v>20.236756828252101</v>
      </c>
      <c r="P22" s="41">
        <f t="shared" si="1"/>
        <v>47430000</v>
      </c>
      <c r="Q22" s="41">
        <f t="shared" si="2"/>
        <v>237150000</v>
      </c>
      <c r="R22" s="41">
        <f t="shared" si="3"/>
        <v>3060000</v>
      </c>
      <c r="S22" s="41">
        <f t="shared" si="4"/>
        <v>287640000</v>
      </c>
      <c r="T22" s="42"/>
      <c r="U22" s="29"/>
      <c r="V22" s="23"/>
    </row>
    <row r="23" spans="1:22" ht="20.25" customHeight="1" x14ac:dyDescent="0.2">
      <c r="A23" s="21">
        <v>16</v>
      </c>
      <c r="B23" s="34" t="s">
        <v>40</v>
      </c>
      <c r="C23" s="14" t="s">
        <v>416</v>
      </c>
      <c r="D23" s="48" t="s">
        <v>313</v>
      </c>
      <c r="E23" s="48" t="s">
        <v>450</v>
      </c>
      <c r="F23" s="14" t="s">
        <v>159</v>
      </c>
      <c r="G23" s="51" t="s">
        <v>165</v>
      </c>
      <c r="H23" s="43">
        <v>288</v>
      </c>
      <c r="I23" s="37" t="s">
        <v>164</v>
      </c>
      <c r="J23" s="36" t="s">
        <v>0</v>
      </c>
      <c r="K23" s="14">
        <v>1</v>
      </c>
      <c r="L23" s="44">
        <v>16</v>
      </c>
      <c r="M23" s="45">
        <v>288</v>
      </c>
      <c r="N23" s="40">
        <v>1298</v>
      </c>
      <c r="O23" s="40">
        <f t="shared" si="0"/>
        <v>22.187981510015408</v>
      </c>
      <c r="P23" s="41">
        <f t="shared" si="1"/>
        <v>44640000</v>
      </c>
      <c r="Q23" s="41">
        <f t="shared" si="2"/>
        <v>223200000</v>
      </c>
      <c r="R23" s="41">
        <f t="shared" si="3"/>
        <v>2880000</v>
      </c>
      <c r="S23" s="41">
        <f t="shared" si="4"/>
        <v>270720000</v>
      </c>
      <c r="T23" s="42"/>
      <c r="U23" s="29"/>
      <c r="V23" s="23"/>
    </row>
    <row r="24" spans="1:22" ht="20.25" customHeight="1" x14ac:dyDescent="0.2">
      <c r="A24" s="21">
        <v>17</v>
      </c>
      <c r="B24" s="34" t="s">
        <v>41</v>
      </c>
      <c r="C24" s="14" t="s">
        <v>416</v>
      </c>
      <c r="D24" s="35" t="s">
        <v>314</v>
      </c>
      <c r="E24" s="47" t="s">
        <v>452</v>
      </c>
      <c r="F24" s="14" t="s">
        <v>159</v>
      </c>
      <c r="G24" s="14">
        <v>11.19</v>
      </c>
      <c r="H24" s="52">
        <v>216</v>
      </c>
      <c r="I24" s="37" t="s">
        <v>130</v>
      </c>
      <c r="J24" s="36" t="s">
        <v>0</v>
      </c>
      <c r="K24" s="14">
        <v>1</v>
      </c>
      <c r="L24" s="44">
        <v>18</v>
      </c>
      <c r="M24" s="45">
        <v>216</v>
      </c>
      <c r="N24" s="40">
        <v>1667.8</v>
      </c>
      <c r="O24" s="40">
        <f t="shared" si="0"/>
        <v>12.951193188631729</v>
      </c>
      <c r="P24" s="41">
        <f t="shared" si="1"/>
        <v>33480000</v>
      </c>
      <c r="Q24" s="41">
        <f t="shared" si="2"/>
        <v>167400000</v>
      </c>
      <c r="R24" s="41">
        <f t="shared" si="3"/>
        <v>2160000</v>
      </c>
      <c r="S24" s="41">
        <f t="shared" si="4"/>
        <v>203040000</v>
      </c>
      <c r="T24" s="42"/>
      <c r="U24" s="29"/>
      <c r="V24" s="23"/>
    </row>
    <row r="25" spans="1:22" s="3" customFormat="1" ht="20.25" customHeight="1" x14ac:dyDescent="0.2">
      <c r="A25" s="21">
        <v>18</v>
      </c>
      <c r="B25" s="34" t="s">
        <v>42</v>
      </c>
      <c r="C25" s="14" t="s">
        <v>416</v>
      </c>
      <c r="D25" s="35" t="s">
        <v>315</v>
      </c>
      <c r="E25" s="35" t="s">
        <v>453</v>
      </c>
      <c r="F25" s="14" t="s">
        <v>159</v>
      </c>
      <c r="G25" s="14">
        <v>11.22</v>
      </c>
      <c r="H25" s="52">
        <v>378</v>
      </c>
      <c r="I25" s="37" t="s">
        <v>215</v>
      </c>
      <c r="J25" s="36" t="s">
        <v>0</v>
      </c>
      <c r="K25" s="14">
        <v>1</v>
      </c>
      <c r="L25" s="44">
        <v>19</v>
      </c>
      <c r="M25" s="45">
        <v>378</v>
      </c>
      <c r="N25" s="40">
        <v>832</v>
      </c>
      <c r="O25" s="40">
        <f t="shared" si="0"/>
        <v>45.432692307692307</v>
      </c>
      <c r="P25" s="41">
        <f t="shared" si="1"/>
        <v>58590000</v>
      </c>
      <c r="Q25" s="41">
        <f t="shared" si="2"/>
        <v>292950000</v>
      </c>
      <c r="R25" s="41">
        <f t="shared" si="3"/>
        <v>3780000</v>
      </c>
      <c r="S25" s="41">
        <f t="shared" si="4"/>
        <v>355320000</v>
      </c>
      <c r="T25" s="42"/>
      <c r="U25" s="29"/>
      <c r="V25" s="23"/>
    </row>
    <row r="26" spans="1:22" ht="20.25" customHeight="1" x14ac:dyDescent="0.2">
      <c r="A26" s="21">
        <v>19</v>
      </c>
      <c r="B26" s="34" t="s">
        <v>43</v>
      </c>
      <c r="C26" s="14" t="s">
        <v>416</v>
      </c>
      <c r="D26" s="35" t="s">
        <v>316</v>
      </c>
      <c r="E26" s="34" t="s">
        <v>454</v>
      </c>
      <c r="F26" s="14" t="s">
        <v>159</v>
      </c>
      <c r="G26" s="50">
        <v>11.21</v>
      </c>
      <c r="H26" s="52">
        <v>432</v>
      </c>
      <c r="I26" s="37" t="s">
        <v>216</v>
      </c>
      <c r="J26" s="36" t="s">
        <v>0</v>
      </c>
      <c r="K26" s="14">
        <v>1</v>
      </c>
      <c r="L26" s="44">
        <v>21</v>
      </c>
      <c r="M26" s="45">
        <v>432</v>
      </c>
      <c r="N26" s="40">
        <v>1512.2</v>
      </c>
      <c r="O26" s="40">
        <f t="shared" si="0"/>
        <v>28.567649781774897</v>
      </c>
      <c r="P26" s="41">
        <f t="shared" si="1"/>
        <v>66960000</v>
      </c>
      <c r="Q26" s="41">
        <f t="shared" si="2"/>
        <v>334800000</v>
      </c>
      <c r="R26" s="41">
        <f t="shared" si="3"/>
        <v>4320000</v>
      </c>
      <c r="S26" s="41">
        <f t="shared" si="4"/>
        <v>406080000</v>
      </c>
      <c r="T26" s="42"/>
      <c r="U26" s="29"/>
      <c r="V26" s="23"/>
    </row>
    <row r="27" spans="1:22" ht="20.25" customHeight="1" x14ac:dyDescent="0.2">
      <c r="A27" s="21">
        <v>20</v>
      </c>
      <c r="B27" s="34" t="s">
        <v>44</v>
      </c>
      <c r="C27" s="14" t="s">
        <v>416</v>
      </c>
      <c r="D27" s="35" t="s">
        <v>317</v>
      </c>
      <c r="E27" s="35" t="s">
        <v>455</v>
      </c>
      <c r="F27" s="14" t="s">
        <v>140</v>
      </c>
      <c r="G27" s="14">
        <v>10.59</v>
      </c>
      <c r="H27" s="52">
        <v>540</v>
      </c>
      <c r="I27" s="37" t="s">
        <v>188</v>
      </c>
      <c r="J27" s="36" t="s">
        <v>0</v>
      </c>
      <c r="K27" s="14">
        <v>1</v>
      </c>
      <c r="L27" s="44">
        <v>22</v>
      </c>
      <c r="M27" s="45">
        <v>540</v>
      </c>
      <c r="N27" s="40">
        <v>2369.3000000000002</v>
      </c>
      <c r="O27" s="40">
        <f t="shared" si="0"/>
        <v>22.791541805596587</v>
      </c>
      <c r="P27" s="41">
        <f t="shared" si="1"/>
        <v>83700000</v>
      </c>
      <c r="Q27" s="41">
        <f t="shared" si="2"/>
        <v>418500000</v>
      </c>
      <c r="R27" s="41">
        <f t="shared" si="3"/>
        <v>5400000</v>
      </c>
      <c r="S27" s="41">
        <f t="shared" si="4"/>
        <v>507600000</v>
      </c>
      <c r="T27" s="42"/>
      <c r="U27" s="29"/>
      <c r="V27" s="23"/>
    </row>
    <row r="28" spans="1:22" ht="20.25" customHeight="1" x14ac:dyDescent="0.2">
      <c r="A28" s="21">
        <v>21</v>
      </c>
      <c r="B28" s="34" t="s">
        <v>45</v>
      </c>
      <c r="C28" s="14" t="s">
        <v>416</v>
      </c>
      <c r="D28" s="35" t="s">
        <v>318</v>
      </c>
      <c r="E28" s="34" t="s">
        <v>456</v>
      </c>
      <c r="F28" s="14" t="s">
        <v>159</v>
      </c>
      <c r="G28" s="14" t="s">
        <v>161</v>
      </c>
      <c r="H28" s="52">
        <v>180</v>
      </c>
      <c r="I28" s="37" t="s">
        <v>160</v>
      </c>
      <c r="J28" s="36" t="s">
        <v>0</v>
      </c>
      <c r="K28" s="14">
        <v>1</v>
      </c>
      <c r="L28" s="44">
        <v>23</v>
      </c>
      <c r="M28" s="45">
        <v>180</v>
      </c>
      <c r="N28" s="40">
        <v>1080</v>
      </c>
      <c r="O28" s="40">
        <f t="shared" si="0"/>
        <v>16.666666666666664</v>
      </c>
      <c r="P28" s="41">
        <f t="shared" si="1"/>
        <v>27900000</v>
      </c>
      <c r="Q28" s="41">
        <f t="shared" si="2"/>
        <v>139500000</v>
      </c>
      <c r="R28" s="41">
        <f t="shared" si="3"/>
        <v>1800000</v>
      </c>
      <c r="S28" s="41">
        <f t="shared" si="4"/>
        <v>169200000</v>
      </c>
      <c r="T28" s="42"/>
      <c r="U28" s="29"/>
      <c r="V28" s="23"/>
    </row>
    <row r="29" spans="1:22" ht="23.25" customHeight="1" x14ac:dyDescent="0.2">
      <c r="A29" s="21">
        <v>22</v>
      </c>
      <c r="B29" s="34" t="s">
        <v>46</v>
      </c>
      <c r="C29" s="14" t="s">
        <v>416</v>
      </c>
      <c r="D29" s="35" t="s">
        <v>319</v>
      </c>
      <c r="E29" s="53" t="s">
        <v>457</v>
      </c>
      <c r="F29" s="14" t="s">
        <v>159</v>
      </c>
      <c r="G29" s="14" t="s">
        <v>154</v>
      </c>
      <c r="H29" s="52">
        <v>108</v>
      </c>
      <c r="I29" s="37" t="s">
        <v>153</v>
      </c>
      <c r="J29" s="36" t="s">
        <v>0</v>
      </c>
      <c r="K29" s="14">
        <v>1</v>
      </c>
      <c r="L29" s="44">
        <v>24</v>
      </c>
      <c r="M29" s="45">
        <v>108</v>
      </c>
      <c r="N29" s="40">
        <v>653.29999999999995</v>
      </c>
      <c r="O29" s="40">
        <f t="shared" si="0"/>
        <v>16.531455686514622</v>
      </c>
      <c r="P29" s="41">
        <f t="shared" si="1"/>
        <v>16740000</v>
      </c>
      <c r="Q29" s="41">
        <f t="shared" si="2"/>
        <v>83700000</v>
      </c>
      <c r="R29" s="41">
        <f t="shared" si="3"/>
        <v>1080000</v>
      </c>
      <c r="S29" s="41">
        <f t="shared" si="4"/>
        <v>101520000</v>
      </c>
      <c r="T29" s="42"/>
      <c r="U29" s="29"/>
      <c r="V29" s="23"/>
    </row>
    <row r="30" spans="1:22" s="3" customFormat="1" ht="20.25" customHeight="1" x14ac:dyDescent="0.2">
      <c r="A30" s="21">
        <v>23</v>
      </c>
      <c r="B30" s="34" t="s">
        <v>194</v>
      </c>
      <c r="C30" s="14" t="s">
        <v>416</v>
      </c>
      <c r="D30" s="35" t="s">
        <v>320</v>
      </c>
      <c r="E30" s="46">
        <v>16346</v>
      </c>
      <c r="F30" s="14" t="s">
        <v>159</v>
      </c>
      <c r="G30" s="14" t="s">
        <v>196</v>
      </c>
      <c r="H30" s="52">
        <v>144</v>
      </c>
      <c r="I30" s="37" t="s">
        <v>195</v>
      </c>
      <c r="J30" s="36" t="s">
        <v>0</v>
      </c>
      <c r="K30" s="14">
        <v>1</v>
      </c>
      <c r="L30" s="44">
        <v>25</v>
      </c>
      <c r="M30" s="45">
        <v>144</v>
      </c>
      <c r="N30" s="40">
        <v>1503.9</v>
      </c>
      <c r="O30" s="40">
        <f t="shared" si="0"/>
        <v>9.5751047277079593</v>
      </c>
      <c r="P30" s="41">
        <f t="shared" si="1"/>
        <v>22320000</v>
      </c>
      <c r="Q30" s="41">
        <f t="shared" si="2"/>
        <v>111600000</v>
      </c>
      <c r="R30" s="41">
        <f t="shared" si="3"/>
        <v>1440000</v>
      </c>
      <c r="S30" s="41">
        <f t="shared" si="4"/>
        <v>135360000</v>
      </c>
      <c r="T30" s="42"/>
      <c r="U30" s="29"/>
      <c r="V30" s="23"/>
    </row>
    <row r="31" spans="1:22" ht="20.25" customHeight="1" x14ac:dyDescent="0.2">
      <c r="A31" s="21">
        <v>24</v>
      </c>
      <c r="B31" s="34" t="s">
        <v>47</v>
      </c>
      <c r="C31" s="14" t="s">
        <v>416</v>
      </c>
      <c r="D31" s="35" t="s">
        <v>321</v>
      </c>
      <c r="E31" s="35" t="s">
        <v>458</v>
      </c>
      <c r="F31" s="14" t="s">
        <v>159</v>
      </c>
      <c r="G31" s="14">
        <v>10</v>
      </c>
      <c r="H31" s="36">
        <v>317</v>
      </c>
      <c r="I31" s="37" t="s">
        <v>277</v>
      </c>
      <c r="J31" s="36" t="s">
        <v>0</v>
      </c>
      <c r="K31" s="14">
        <v>1</v>
      </c>
      <c r="L31" s="44">
        <v>26</v>
      </c>
      <c r="M31" s="45">
        <v>317</v>
      </c>
      <c r="N31" s="40">
        <v>3042</v>
      </c>
      <c r="O31" s="40">
        <f t="shared" si="0"/>
        <v>10.420775805391189</v>
      </c>
      <c r="P31" s="41">
        <f t="shared" si="1"/>
        <v>49135000</v>
      </c>
      <c r="Q31" s="41">
        <f t="shared" si="2"/>
        <v>245675000</v>
      </c>
      <c r="R31" s="41">
        <f t="shared" si="3"/>
        <v>3170000</v>
      </c>
      <c r="S31" s="41">
        <f t="shared" si="4"/>
        <v>297980000</v>
      </c>
      <c r="T31" s="42"/>
      <c r="U31" s="29"/>
      <c r="V31" s="23"/>
    </row>
    <row r="32" spans="1:22" s="4" customFormat="1" ht="20.25" customHeight="1" x14ac:dyDescent="0.2">
      <c r="A32" s="21">
        <v>25</v>
      </c>
      <c r="B32" s="34" t="s">
        <v>412</v>
      </c>
      <c r="C32" s="14" t="s">
        <v>416</v>
      </c>
      <c r="D32" s="35" t="s">
        <v>322</v>
      </c>
      <c r="E32" s="46">
        <v>23352</v>
      </c>
      <c r="F32" s="14" t="s">
        <v>159</v>
      </c>
      <c r="G32" s="14" t="s">
        <v>163</v>
      </c>
      <c r="H32" s="52">
        <v>396</v>
      </c>
      <c r="I32" s="37" t="s">
        <v>162</v>
      </c>
      <c r="J32" s="36" t="s">
        <v>0</v>
      </c>
      <c r="K32" s="14">
        <v>1</v>
      </c>
      <c r="L32" s="44">
        <v>27</v>
      </c>
      <c r="M32" s="45">
        <v>396</v>
      </c>
      <c r="N32" s="40">
        <v>1296.5999999999999</v>
      </c>
      <c r="O32" s="40">
        <f t="shared" si="0"/>
        <v>30.541416011105969</v>
      </c>
      <c r="P32" s="41">
        <f t="shared" si="1"/>
        <v>61380000</v>
      </c>
      <c r="Q32" s="41">
        <f t="shared" si="2"/>
        <v>306900000</v>
      </c>
      <c r="R32" s="41">
        <f t="shared" si="3"/>
        <v>3960000</v>
      </c>
      <c r="S32" s="41">
        <f t="shared" si="4"/>
        <v>372240000</v>
      </c>
      <c r="T32" s="42"/>
      <c r="U32" s="29"/>
      <c r="V32" s="23"/>
    </row>
    <row r="33" spans="1:22" ht="20.25" customHeight="1" x14ac:dyDescent="0.2">
      <c r="A33" s="21">
        <v>26</v>
      </c>
      <c r="B33" s="34" t="s">
        <v>48</v>
      </c>
      <c r="C33" s="14" t="s">
        <v>416</v>
      </c>
      <c r="D33" s="35" t="s">
        <v>323</v>
      </c>
      <c r="E33" s="34" t="s">
        <v>459</v>
      </c>
      <c r="F33" s="14" t="s">
        <v>159</v>
      </c>
      <c r="G33" s="14">
        <v>68</v>
      </c>
      <c r="H33" s="36">
        <v>144</v>
      </c>
      <c r="I33" s="37" t="s">
        <v>278</v>
      </c>
      <c r="J33" s="36" t="s">
        <v>0</v>
      </c>
      <c r="K33" s="14">
        <v>1</v>
      </c>
      <c r="L33" s="44">
        <v>28</v>
      </c>
      <c r="M33" s="45">
        <v>144</v>
      </c>
      <c r="N33" s="40">
        <v>1115.0999999999999</v>
      </c>
      <c r="O33" s="40">
        <f t="shared" si="0"/>
        <v>12.913640032284102</v>
      </c>
      <c r="P33" s="41">
        <f t="shared" si="1"/>
        <v>22320000</v>
      </c>
      <c r="Q33" s="41">
        <f t="shared" si="2"/>
        <v>111600000</v>
      </c>
      <c r="R33" s="41">
        <f t="shared" si="3"/>
        <v>1440000</v>
      </c>
      <c r="S33" s="41">
        <f t="shared" si="4"/>
        <v>135360000</v>
      </c>
      <c r="T33" s="42"/>
      <c r="U33" s="29"/>
      <c r="V33" s="23"/>
    </row>
    <row r="34" spans="1:22" s="3" customFormat="1" ht="20.25" customHeight="1" x14ac:dyDescent="0.2">
      <c r="A34" s="21">
        <v>27</v>
      </c>
      <c r="B34" s="34" t="s">
        <v>49</v>
      </c>
      <c r="C34" s="14" t="s">
        <v>416</v>
      </c>
      <c r="D34" s="35" t="s">
        <v>324</v>
      </c>
      <c r="E34" s="34" t="s">
        <v>460</v>
      </c>
      <c r="F34" s="14" t="s">
        <v>140</v>
      </c>
      <c r="G34" s="14" t="s">
        <v>186</v>
      </c>
      <c r="H34" s="36">
        <v>1368</v>
      </c>
      <c r="I34" s="37" t="s">
        <v>185</v>
      </c>
      <c r="J34" s="36" t="s">
        <v>0</v>
      </c>
      <c r="K34" s="14">
        <v>1</v>
      </c>
      <c r="L34" s="44">
        <v>29</v>
      </c>
      <c r="M34" s="45">
        <v>635.4</v>
      </c>
      <c r="N34" s="40">
        <v>635.4</v>
      </c>
      <c r="O34" s="40">
        <f t="shared" si="0"/>
        <v>100</v>
      </c>
      <c r="P34" s="41">
        <f t="shared" si="1"/>
        <v>98487000</v>
      </c>
      <c r="Q34" s="41">
        <f t="shared" si="2"/>
        <v>492435000</v>
      </c>
      <c r="R34" s="41">
        <f t="shared" si="3"/>
        <v>6354000</v>
      </c>
      <c r="S34" s="41">
        <f t="shared" si="4"/>
        <v>597276000</v>
      </c>
      <c r="T34" s="42"/>
      <c r="U34" s="29" t="s">
        <v>239</v>
      </c>
      <c r="V34" s="23"/>
    </row>
    <row r="35" spans="1:22" s="3" customFormat="1" ht="20.25" customHeight="1" x14ac:dyDescent="0.2">
      <c r="A35" s="21">
        <v>28</v>
      </c>
      <c r="B35" s="34" t="s">
        <v>50</v>
      </c>
      <c r="C35" s="14" t="s">
        <v>416</v>
      </c>
      <c r="D35" s="35" t="s">
        <v>325</v>
      </c>
      <c r="E35" s="35" t="s">
        <v>461</v>
      </c>
      <c r="F35" s="14" t="s">
        <v>159</v>
      </c>
      <c r="G35" s="14">
        <v>11.11</v>
      </c>
      <c r="H35" s="36">
        <v>504</v>
      </c>
      <c r="I35" s="37" t="s">
        <v>219</v>
      </c>
      <c r="J35" s="36" t="s">
        <v>0</v>
      </c>
      <c r="K35" s="14">
        <v>1</v>
      </c>
      <c r="L35" s="44" t="s">
        <v>419</v>
      </c>
      <c r="M35" s="45">
        <f>25.5+216</f>
        <v>241.5</v>
      </c>
      <c r="N35" s="40">
        <v>1034.5</v>
      </c>
      <c r="O35" s="40">
        <f t="shared" si="0"/>
        <v>23.344610923151283</v>
      </c>
      <c r="P35" s="41">
        <f t="shared" si="1"/>
        <v>37432500</v>
      </c>
      <c r="Q35" s="41">
        <f t="shared" si="2"/>
        <v>187162500</v>
      </c>
      <c r="R35" s="41">
        <f t="shared" si="3"/>
        <v>2415000</v>
      </c>
      <c r="S35" s="41">
        <f t="shared" si="4"/>
        <v>227010000</v>
      </c>
      <c r="T35" s="42"/>
      <c r="U35" s="29" t="s">
        <v>296</v>
      </c>
      <c r="V35" s="23"/>
    </row>
    <row r="36" spans="1:22" s="4" customFormat="1" ht="29.25" customHeight="1" x14ac:dyDescent="0.2">
      <c r="A36" s="21">
        <v>29</v>
      </c>
      <c r="B36" s="34" t="s">
        <v>286</v>
      </c>
      <c r="C36" s="14" t="s">
        <v>416</v>
      </c>
      <c r="D36" s="35" t="s">
        <v>326</v>
      </c>
      <c r="E36" s="34" t="s">
        <v>462</v>
      </c>
      <c r="F36" s="14" t="s">
        <v>159</v>
      </c>
      <c r="G36" s="14">
        <v>11.1</v>
      </c>
      <c r="H36" s="52">
        <v>216</v>
      </c>
      <c r="I36" s="37" t="s">
        <v>217</v>
      </c>
      <c r="J36" s="36" t="s">
        <v>0</v>
      </c>
      <c r="K36" s="14">
        <v>1</v>
      </c>
      <c r="L36" s="44">
        <v>32</v>
      </c>
      <c r="M36" s="45">
        <v>216</v>
      </c>
      <c r="N36" s="40">
        <v>756.2</v>
      </c>
      <c r="O36" s="40">
        <f t="shared" si="0"/>
        <v>28.563871991536626</v>
      </c>
      <c r="P36" s="41">
        <f t="shared" si="1"/>
        <v>33480000</v>
      </c>
      <c r="Q36" s="41">
        <f t="shared" si="2"/>
        <v>167400000</v>
      </c>
      <c r="R36" s="41">
        <f t="shared" si="3"/>
        <v>2160000</v>
      </c>
      <c r="S36" s="41">
        <f t="shared" si="4"/>
        <v>203040000</v>
      </c>
      <c r="T36" s="42"/>
      <c r="U36" s="29"/>
      <c r="V36" s="23"/>
    </row>
    <row r="37" spans="1:22" ht="19.5" customHeight="1" x14ac:dyDescent="0.2">
      <c r="A37" s="21">
        <v>30</v>
      </c>
      <c r="B37" s="34" t="s">
        <v>51</v>
      </c>
      <c r="C37" s="14" t="s">
        <v>416</v>
      </c>
      <c r="D37" s="35" t="s">
        <v>327</v>
      </c>
      <c r="E37" s="34" t="s">
        <v>463</v>
      </c>
      <c r="F37" s="14" t="s">
        <v>255</v>
      </c>
      <c r="G37" s="50" t="s">
        <v>257</v>
      </c>
      <c r="H37" s="52">
        <v>144</v>
      </c>
      <c r="I37" s="37" t="s">
        <v>256</v>
      </c>
      <c r="J37" s="36" t="s">
        <v>0</v>
      </c>
      <c r="K37" s="14">
        <v>1</v>
      </c>
      <c r="L37" s="44">
        <v>33</v>
      </c>
      <c r="M37" s="45">
        <v>144</v>
      </c>
      <c r="N37" s="40">
        <v>144</v>
      </c>
      <c r="O37" s="40">
        <f t="shared" si="0"/>
        <v>100</v>
      </c>
      <c r="P37" s="41">
        <f t="shared" si="1"/>
        <v>22320000</v>
      </c>
      <c r="Q37" s="41">
        <f t="shared" si="2"/>
        <v>111600000</v>
      </c>
      <c r="R37" s="41">
        <f t="shared" si="3"/>
        <v>1440000</v>
      </c>
      <c r="S37" s="41">
        <f t="shared" si="4"/>
        <v>135360000</v>
      </c>
      <c r="T37" s="42"/>
      <c r="U37" s="29"/>
      <c r="V37" s="23"/>
    </row>
    <row r="38" spans="1:22" ht="19.5" customHeight="1" x14ac:dyDescent="0.2">
      <c r="A38" s="21">
        <v>31</v>
      </c>
      <c r="B38" s="34" t="s">
        <v>52</v>
      </c>
      <c r="C38" s="14" t="s">
        <v>416</v>
      </c>
      <c r="D38" s="35" t="s">
        <v>328</v>
      </c>
      <c r="E38" s="34" t="s">
        <v>464</v>
      </c>
      <c r="F38" s="14" t="s">
        <v>159</v>
      </c>
      <c r="G38" s="14" t="s">
        <v>210</v>
      </c>
      <c r="H38" s="52">
        <v>72</v>
      </c>
      <c r="I38" s="37" t="s">
        <v>209</v>
      </c>
      <c r="J38" s="36" t="s">
        <v>0</v>
      </c>
      <c r="K38" s="14">
        <v>1</v>
      </c>
      <c r="L38" s="44">
        <v>34</v>
      </c>
      <c r="M38" s="45">
        <v>72</v>
      </c>
      <c r="N38" s="40">
        <v>1266.8</v>
      </c>
      <c r="O38" s="40">
        <f t="shared" si="0"/>
        <v>5.6836122513419642</v>
      </c>
      <c r="P38" s="41">
        <f t="shared" si="1"/>
        <v>11160000</v>
      </c>
      <c r="Q38" s="41">
        <f t="shared" si="2"/>
        <v>55800000</v>
      </c>
      <c r="R38" s="41">
        <f t="shared" si="3"/>
        <v>720000</v>
      </c>
      <c r="S38" s="41">
        <f t="shared" si="4"/>
        <v>67680000</v>
      </c>
      <c r="T38" s="42"/>
      <c r="U38" s="29"/>
      <c r="V38" s="23"/>
    </row>
    <row r="39" spans="1:22" ht="19.5" customHeight="1" x14ac:dyDescent="0.2">
      <c r="A39" s="21">
        <v>32</v>
      </c>
      <c r="B39" s="34" t="s">
        <v>53</v>
      </c>
      <c r="C39" s="14" t="s">
        <v>416</v>
      </c>
      <c r="D39" s="35" t="s">
        <v>329</v>
      </c>
      <c r="E39" s="34" t="s">
        <v>465</v>
      </c>
      <c r="F39" s="14" t="s">
        <v>159</v>
      </c>
      <c r="G39" s="14">
        <v>11.8</v>
      </c>
      <c r="H39" s="52">
        <v>144</v>
      </c>
      <c r="I39" s="37" t="s">
        <v>218</v>
      </c>
      <c r="J39" s="36" t="s">
        <v>0</v>
      </c>
      <c r="K39" s="14">
        <v>1</v>
      </c>
      <c r="L39" s="44">
        <v>35</v>
      </c>
      <c r="M39" s="45">
        <v>144</v>
      </c>
      <c r="N39" s="40">
        <v>1764.6</v>
      </c>
      <c r="O39" s="40">
        <f t="shared" si="0"/>
        <v>8.1604896293777642</v>
      </c>
      <c r="P39" s="41">
        <f t="shared" si="1"/>
        <v>22320000</v>
      </c>
      <c r="Q39" s="41">
        <f t="shared" si="2"/>
        <v>111600000</v>
      </c>
      <c r="R39" s="41">
        <f t="shared" si="3"/>
        <v>1440000</v>
      </c>
      <c r="S39" s="41">
        <f t="shared" si="4"/>
        <v>135360000</v>
      </c>
      <c r="T39" s="42"/>
      <c r="U39" s="29"/>
      <c r="V39" s="23"/>
    </row>
    <row r="40" spans="1:22" ht="19.5" customHeight="1" x14ac:dyDescent="0.2">
      <c r="A40" s="21">
        <v>33</v>
      </c>
      <c r="B40" s="34" t="s">
        <v>54</v>
      </c>
      <c r="C40" s="14" t="s">
        <v>416</v>
      </c>
      <c r="D40" s="35" t="s">
        <v>330</v>
      </c>
      <c r="E40" s="34" t="s">
        <v>466</v>
      </c>
      <c r="F40" s="14" t="s">
        <v>159</v>
      </c>
      <c r="G40" s="14">
        <v>12</v>
      </c>
      <c r="H40" s="52">
        <v>108</v>
      </c>
      <c r="I40" s="37" t="s">
        <v>279</v>
      </c>
      <c r="J40" s="36" t="s">
        <v>0</v>
      </c>
      <c r="K40" s="14">
        <v>1</v>
      </c>
      <c r="L40" s="44">
        <v>36</v>
      </c>
      <c r="M40" s="45">
        <v>108</v>
      </c>
      <c r="N40" s="40">
        <v>2529</v>
      </c>
      <c r="O40" s="40">
        <f t="shared" si="0"/>
        <v>4.2704626334519578</v>
      </c>
      <c r="P40" s="41">
        <f t="shared" si="1"/>
        <v>16740000</v>
      </c>
      <c r="Q40" s="41">
        <f t="shared" si="2"/>
        <v>83700000</v>
      </c>
      <c r="R40" s="41">
        <f t="shared" si="3"/>
        <v>1080000</v>
      </c>
      <c r="S40" s="41">
        <f t="shared" si="4"/>
        <v>101520000</v>
      </c>
      <c r="T40" s="42"/>
      <c r="U40" s="29"/>
      <c r="V40" s="23"/>
    </row>
    <row r="41" spans="1:22" ht="19.5" customHeight="1" x14ac:dyDescent="0.2">
      <c r="A41" s="21">
        <v>34</v>
      </c>
      <c r="B41" s="34" t="s">
        <v>55</v>
      </c>
      <c r="C41" s="14" t="s">
        <v>416</v>
      </c>
      <c r="D41" s="35" t="s">
        <v>410</v>
      </c>
      <c r="E41" s="34" t="s">
        <v>467</v>
      </c>
      <c r="F41" s="14" t="s">
        <v>159</v>
      </c>
      <c r="G41" s="14">
        <v>11.6</v>
      </c>
      <c r="H41" s="52">
        <v>108</v>
      </c>
      <c r="I41" s="37" t="s">
        <v>203</v>
      </c>
      <c r="J41" s="36" t="s">
        <v>0</v>
      </c>
      <c r="K41" s="14">
        <v>1</v>
      </c>
      <c r="L41" s="44">
        <v>37</v>
      </c>
      <c r="M41" s="45">
        <v>108</v>
      </c>
      <c r="N41" s="40">
        <v>928.2</v>
      </c>
      <c r="O41" s="40">
        <f t="shared" si="0"/>
        <v>11.635423400129282</v>
      </c>
      <c r="P41" s="41">
        <f t="shared" si="1"/>
        <v>16740000</v>
      </c>
      <c r="Q41" s="41">
        <f t="shared" si="2"/>
        <v>83700000</v>
      </c>
      <c r="R41" s="41">
        <f t="shared" si="3"/>
        <v>1080000</v>
      </c>
      <c r="S41" s="41">
        <f t="shared" si="4"/>
        <v>101520000</v>
      </c>
      <c r="T41" s="42"/>
      <c r="U41" s="29"/>
      <c r="V41" s="23"/>
    </row>
    <row r="42" spans="1:22" s="4" customFormat="1" ht="19.5" customHeight="1" x14ac:dyDescent="0.2">
      <c r="A42" s="21">
        <v>35</v>
      </c>
      <c r="B42" s="34" t="s">
        <v>56</v>
      </c>
      <c r="C42" s="14" t="s">
        <v>416</v>
      </c>
      <c r="D42" s="35" t="s">
        <v>331</v>
      </c>
      <c r="E42" s="34" t="s">
        <v>468</v>
      </c>
      <c r="F42" s="14" t="s">
        <v>159</v>
      </c>
      <c r="G42" s="14">
        <v>11.4</v>
      </c>
      <c r="H42" s="52">
        <v>108</v>
      </c>
      <c r="I42" s="37" t="s">
        <v>287</v>
      </c>
      <c r="J42" s="54" t="s">
        <v>0</v>
      </c>
      <c r="K42" s="14">
        <v>1</v>
      </c>
      <c r="L42" s="44">
        <v>39</v>
      </c>
      <c r="M42" s="45">
        <v>108</v>
      </c>
      <c r="N42" s="40">
        <v>2951.6</v>
      </c>
      <c r="O42" s="40">
        <f t="shared" si="0"/>
        <v>3.6590323892126304</v>
      </c>
      <c r="P42" s="41">
        <f t="shared" si="1"/>
        <v>16740000</v>
      </c>
      <c r="Q42" s="41">
        <f t="shared" si="2"/>
        <v>83700000</v>
      </c>
      <c r="R42" s="41">
        <f t="shared" si="3"/>
        <v>1080000</v>
      </c>
      <c r="S42" s="41">
        <f t="shared" si="4"/>
        <v>101520000</v>
      </c>
      <c r="T42" s="42"/>
      <c r="U42" s="29"/>
      <c r="V42" s="23"/>
    </row>
    <row r="43" spans="1:22" ht="19.5" customHeight="1" x14ac:dyDescent="0.2">
      <c r="A43" s="21">
        <v>36</v>
      </c>
      <c r="B43" s="34" t="s">
        <v>57</v>
      </c>
      <c r="C43" s="14" t="s">
        <v>416</v>
      </c>
      <c r="D43" s="35" t="s">
        <v>332</v>
      </c>
      <c r="E43" s="34" t="s">
        <v>469</v>
      </c>
      <c r="F43" s="14" t="s">
        <v>159</v>
      </c>
      <c r="G43" s="14">
        <v>10.1</v>
      </c>
      <c r="H43" s="52">
        <v>72</v>
      </c>
      <c r="I43" s="37" t="s">
        <v>265</v>
      </c>
      <c r="J43" s="36" t="s">
        <v>0</v>
      </c>
      <c r="K43" s="14">
        <v>1</v>
      </c>
      <c r="L43" s="44">
        <v>40</v>
      </c>
      <c r="M43" s="45">
        <v>72</v>
      </c>
      <c r="N43" s="40">
        <v>936.9</v>
      </c>
      <c r="O43" s="40">
        <f t="shared" si="0"/>
        <v>7.6849183477425562</v>
      </c>
      <c r="P43" s="41">
        <f t="shared" si="1"/>
        <v>11160000</v>
      </c>
      <c r="Q43" s="41">
        <f t="shared" si="2"/>
        <v>55800000</v>
      </c>
      <c r="R43" s="41">
        <f t="shared" si="3"/>
        <v>720000</v>
      </c>
      <c r="S43" s="41">
        <f t="shared" si="4"/>
        <v>67680000</v>
      </c>
      <c r="T43" s="42"/>
      <c r="U43" s="29"/>
      <c r="V43" s="23"/>
    </row>
    <row r="44" spans="1:22" ht="19.5" customHeight="1" x14ac:dyDescent="0.2">
      <c r="A44" s="21">
        <v>37</v>
      </c>
      <c r="B44" s="34" t="s">
        <v>58</v>
      </c>
      <c r="C44" s="14" t="s">
        <v>416</v>
      </c>
      <c r="D44" s="35" t="s">
        <v>333</v>
      </c>
      <c r="E44" s="34" t="s">
        <v>470</v>
      </c>
      <c r="F44" s="14" t="s">
        <v>159</v>
      </c>
      <c r="G44" s="14">
        <v>13.12</v>
      </c>
      <c r="H44" s="52">
        <v>144</v>
      </c>
      <c r="I44" s="37" t="s">
        <v>233</v>
      </c>
      <c r="J44" s="36" t="s">
        <v>0</v>
      </c>
      <c r="K44" s="14">
        <v>1</v>
      </c>
      <c r="L44" s="44">
        <v>41</v>
      </c>
      <c r="M44" s="45">
        <v>144</v>
      </c>
      <c r="N44" s="40">
        <v>2807.6</v>
      </c>
      <c r="O44" s="40">
        <f t="shared" si="0"/>
        <v>5.1289357458327398</v>
      </c>
      <c r="P44" s="41">
        <f t="shared" si="1"/>
        <v>22320000</v>
      </c>
      <c r="Q44" s="41">
        <f t="shared" si="2"/>
        <v>111600000</v>
      </c>
      <c r="R44" s="41">
        <f t="shared" si="3"/>
        <v>1440000</v>
      </c>
      <c r="S44" s="41">
        <f t="shared" si="4"/>
        <v>135360000</v>
      </c>
      <c r="T44" s="42"/>
      <c r="U44" s="29"/>
      <c r="V44" s="23"/>
    </row>
    <row r="45" spans="1:22" ht="19.5" customHeight="1" x14ac:dyDescent="0.2">
      <c r="A45" s="21">
        <v>38</v>
      </c>
      <c r="B45" s="34" t="s">
        <v>59</v>
      </c>
      <c r="C45" s="14" t="s">
        <v>416</v>
      </c>
      <c r="D45" s="35" t="s">
        <v>334</v>
      </c>
      <c r="E45" s="46">
        <v>24755</v>
      </c>
      <c r="F45" s="14" t="s">
        <v>159</v>
      </c>
      <c r="G45" s="50" t="s">
        <v>206</v>
      </c>
      <c r="H45" s="52">
        <v>201.6</v>
      </c>
      <c r="I45" s="37" t="s">
        <v>205</v>
      </c>
      <c r="J45" s="36" t="s">
        <v>0</v>
      </c>
      <c r="K45" s="14">
        <v>1</v>
      </c>
      <c r="L45" s="44">
        <v>42</v>
      </c>
      <c r="M45" s="45">
        <v>201.6</v>
      </c>
      <c r="N45" s="40">
        <v>1296.0999999999999</v>
      </c>
      <c r="O45" s="40">
        <f t="shared" si="0"/>
        <v>15.554355373813749</v>
      </c>
      <c r="P45" s="41">
        <f t="shared" si="1"/>
        <v>31248000</v>
      </c>
      <c r="Q45" s="41">
        <f t="shared" si="2"/>
        <v>156240000</v>
      </c>
      <c r="R45" s="41">
        <f t="shared" si="3"/>
        <v>2016000</v>
      </c>
      <c r="S45" s="41">
        <f t="shared" si="4"/>
        <v>189504000</v>
      </c>
      <c r="T45" s="42"/>
      <c r="U45" s="29"/>
      <c r="V45" s="23"/>
    </row>
    <row r="46" spans="1:22" ht="19.5" customHeight="1" x14ac:dyDescent="0.2">
      <c r="A46" s="21">
        <v>39</v>
      </c>
      <c r="B46" s="34" t="s">
        <v>60</v>
      </c>
      <c r="C46" s="14" t="s">
        <v>416</v>
      </c>
      <c r="D46" s="35" t="s">
        <v>335</v>
      </c>
      <c r="E46" s="35" t="s">
        <v>471</v>
      </c>
      <c r="F46" s="14" t="s">
        <v>159</v>
      </c>
      <c r="G46" s="14">
        <v>11.2</v>
      </c>
      <c r="H46" s="52">
        <v>360</v>
      </c>
      <c r="I46" s="37" t="s">
        <v>208</v>
      </c>
      <c r="J46" s="36" t="s">
        <v>0</v>
      </c>
      <c r="K46" s="14">
        <v>1</v>
      </c>
      <c r="L46" s="44">
        <v>43</v>
      </c>
      <c r="M46" s="45">
        <v>360</v>
      </c>
      <c r="N46" s="40">
        <v>1809.3999999999999</v>
      </c>
      <c r="O46" s="40">
        <f t="shared" si="0"/>
        <v>19.896098154084228</v>
      </c>
      <c r="P46" s="41">
        <f t="shared" si="1"/>
        <v>55800000</v>
      </c>
      <c r="Q46" s="41">
        <f t="shared" si="2"/>
        <v>279000000</v>
      </c>
      <c r="R46" s="41">
        <f t="shared" si="3"/>
        <v>3600000</v>
      </c>
      <c r="S46" s="41">
        <f t="shared" si="4"/>
        <v>338400000</v>
      </c>
      <c r="T46" s="42"/>
      <c r="U46" s="29"/>
      <c r="V46" s="23"/>
    </row>
    <row r="47" spans="1:22" s="3" customFormat="1" ht="24" customHeight="1" x14ac:dyDescent="0.2">
      <c r="A47" s="21">
        <v>40</v>
      </c>
      <c r="B47" s="34" t="s">
        <v>61</v>
      </c>
      <c r="C47" s="14" t="s">
        <v>416</v>
      </c>
      <c r="D47" s="35" t="s">
        <v>336</v>
      </c>
      <c r="E47" s="46">
        <v>25539</v>
      </c>
      <c r="F47" s="14" t="s">
        <v>159</v>
      </c>
      <c r="G47" s="14" t="s">
        <v>150</v>
      </c>
      <c r="H47" s="52">
        <v>504</v>
      </c>
      <c r="I47" s="37" t="s">
        <v>149</v>
      </c>
      <c r="J47" s="36" t="s">
        <v>0</v>
      </c>
      <c r="K47" s="14">
        <v>1</v>
      </c>
      <c r="L47" s="44">
        <v>44</v>
      </c>
      <c r="M47" s="45">
        <v>504</v>
      </c>
      <c r="N47" s="40">
        <v>1729.8</v>
      </c>
      <c r="O47" s="40">
        <f t="shared" si="0"/>
        <v>29.136316337148806</v>
      </c>
      <c r="P47" s="41">
        <f t="shared" si="1"/>
        <v>78120000</v>
      </c>
      <c r="Q47" s="41">
        <f t="shared" si="2"/>
        <v>390600000</v>
      </c>
      <c r="R47" s="41">
        <f t="shared" si="3"/>
        <v>5040000</v>
      </c>
      <c r="S47" s="41">
        <f t="shared" si="4"/>
        <v>473760000</v>
      </c>
      <c r="T47" s="42"/>
      <c r="U47" s="29"/>
      <c r="V47" s="23"/>
    </row>
    <row r="48" spans="1:22" s="3" customFormat="1" ht="19.5" customHeight="1" x14ac:dyDescent="0.2">
      <c r="A48" s="21">
        <v>41</v>
      </c>
      <c r="B48" s="34" t="s">
        <v>62</v>
      </c>
      <c r="C48" s="14" t="s">
        <v>416</v>
      </c>
      <c r="D48" s="35" t="s">
        <v>337</v>
      </c>
      <c r="E48" s="35" t="s">
        <v>472</v>
      </c>
      <c r="F48" s="14" t="s">
        <v>159</v>
      </c>
      <c r="G48" s="14" t="s">
        <v>157</v>
      </c>
      <c r="H48" s="52">
        <v>576</v>
      </c>
      <c r="I48" s="37" t="s">
        <v>156</v>
      </c>
      <c r="J48" s="36" t="s">
        <v>0</v>
      </c>
      <c r="K48" s="14">
        <v>1</v>
      </c>
      <c r="L48" s="44">
        <v>46</v>
      </c>
      <c r="M48" s="45">
        <v>314</v>
      </c>
      <c r="N48" s="40">
        <v>1176.8</v>
      </c>
      <c r="O48" s="40">
        <f t="shared" si="0"/>
        <v>26.682528891910266</v>
      </c>
      <c r="P48" s="41">
        <f t="shared" si="1"/>
        <v>48670000</v>
      </c>
      <c r="Q48" s="41">
        <f t="shared" si="2"/>
        <v>243350000</v>
      </c>
      <c r="R48" s="41">
        <f t="shared" si="3"/>
        <v>3140000</v>
      </c>
      <c r="S48" s="41">
        <f t="shared" si="4"/>
        <v>295160000</v>
      </c>
      <c r="T48" s="42"/>
      <c r="U48" s="29" t="s">
        <v>240</v>
      </c>
      <c r="V48" s="23"/>
    </row>
    <row r="49" spans="1:22" ht="19.5" customHeight="1" x14ac:dyDescent="0.2">
      <c r="A49" s="21">
        <v>42</v>
      </c>
      <c r="B49" s="34" t="s">
        <v>63</v>
      </c>
      <c r="C49" s="14" t="s">
        <v>416</v>
      </c>
      <c r="D49" s="35" t="s">
        <v>338</v>
      </c>
      <c r="E49" s="34" t="s">
        <v>473</v>
      </c>
      <c r="F49" s="14" t="s">
        <v>159</v>
      </c>
      <c r="G49" s="14">
        <v>12.25</v>
      </c>
      <c r="H49" s="52">
        <v>126</v>
      </c>
      <c r="I49" s="37" t="s">
        <v>148</v>
      </c>
      <c r="J49" s="36" t="s">
        <v>0</v>
      </c>
      <c r="K49" s="14">
        <v>1</v>
      </c>
      <c r="L49" s="44">
        <v>47</v>
      </c>
      <c r="M49" s="45">
        <v>126</v>
      </c>
      <c r="N49" s="40">
        <v>1077.9000000000001</v>
      </c>
      <c r="O49" s="40">
        <f t="shared" si="0"/>
        <v>11.68939604787086</v>
      </c>
      <c r="P49" s="41">
        <f t="shared" si="1"/>
        <v>19530000</v>
      </c>
      <c r="Q49" s="41">
        <f t="shared" si="2"/>
        <v>97650000</v>
      </c>
      <c r="R49" s="41">
        <f t="shared" si="3"/>
        <v>1260000</v>
      </c>
      <c r="S49" s="41">
        <f t="shared" si="4"/>
        <v>118440000</v>
      </c>
      <c r="T49" s="42"/>
      <c r="U49" s="29" t="s">
        <v>411</v>
      </c>
      <c r="V49" s="23"/>
    </row>
    <row r="50" spans="1:22" ht="23.25" customHeight="1" x14ac:dyDescent="0.2">
      <c r="A50" s="21">
        <v>43</v>
      </c>
      <c r="B50" s="34" t="s">
        <v>64</v>
      </c>
      <c r="C50" s="14" t="s">
        <v>416</v>
      </c>
      <c r="D50" s="35" t="s">
        <v>339</v>
      </c>
      <c r="E50" s="34" t="s">
        <v>474</v>
      </c>
      <c r="F50" s="14" t="s">
        <v>159</v>
      </c>
      <c r="G50" s="14">
        <v>12.4</v>
      </c>
      <c r="H50" s="52">
        <v>317</v>
      </c>
      <c r="I50" s="37" t="s">
        <v>155</v>
      </c>
      <c r="J50" s="36" t="s">
        <v>0</v>
      </c>
      <c r="K50" s="14">
        <v>1</v>
      </c>
      <c r="L50" s="44">
        <v>49</v>
      </c>
      <c r="M50" s="45">
        <v>317</v>
      </c>
      <c r="N50" s="40">
        <v>1081.3</v>
      </c>
      <c r="O50" s="40">
        <f t="shared" si="0"/>
        <v>29.316563395912333</v>
      </c>
      <c r="P50" s="41">
        <f t="shared" si="1"/>
        <v>49135000</v>
      </c>
      <c r="Q50" s="41">
        <f t="shared" si="2"/>
        <v>245675000</v>
      </c>
      <c r="R50" s="41">
        <f t="shared" si="3"/>
        <v>3170000</v>
      </c>
      <c r="S50" s="41">
        <f t="shared" si="4"/>
        <v>297980000</v>
      </c>
      <c r="T50" s="42"/>
      <c r="U50" s="29"/>
      <c r="V50" s="23"/>
    </row>
    <row r="51" spans="1:22" ht="19.5" customHeight="1" x14ac:dyDescent="0.2">
      <c r="A51" s="21">
        <v>44</v>
      </c>
      <c r="B51" s="34" t="s">
        <v>65</v>
      </c>
      <c r="C51" s="14" t="s">
        <v>416</v>
      </c>
      <c r="D51" s="35" t="s">
        <v>340</v>
      </c>
      <c r="E51" s="34" t="s">
        <v>475</v>
      </c>
      <c r="F51" s="14" t="s">
        <v>159</v>
      </c>
      <c r="G51" s="14" t="s">
        <v>264</v>
      </c>
      <c r="H51" s="52">
        <v>313.2</v>
      </c>
      <c r="I51" s="37" t="s">
        <v>267</v>
      </c>
      <c r="J51" s="36" t="s">
        <v>0</v>
      </c>
      <c r="K51" s="14">
        <v>1</v>
      </c>
      <c r="L51" s="44">
        <v>50</v>
      </c>
      <c r="M51" s="45">
        <v>313.2</v>
      </c>
      <c r="N51" s="40">
        <v>1620.3</v>
      </c>
      <c r="O51" s="40">
        <f t="shared" si="0"/>
        <v>19.329753749305684</v>
      </c>
      <c r="P51" s="41">
        <f t="shared" si="1"/>
        <v>48546000</v>
      </c>
      <c r="Q51" s="41">
        <f t="shared" si="2"/>
        <v>242730000</v>
      </c>
      <c r="R51" s="41">
        <f t="shared" si="3"/>
        <v>3132000</v>
      </c>
      <c r="S51" s="41">
        <f t="shared" si="4"/>
        <v>294408000</v>
      </c>
      <c r="T51" s="42"/>
      <c r="U51" s="29"/>
      <c r="V51" s="23"/>
    </row>
    <row r="52" spans="1:22" ht="19.5" customHeight="1" x14ac:dyDescent="0.2">
      <c r="A52" s="21">
        <v>45</v>
      </c>
      <c r="B52" s="34" t="s">
        <v>66</v>
      </c>
      <c r="C52" s="14" t="s">
        <v>416</v>
      </c>
      <c r="D52" s="35" t="s">
        <v>341</v>
      </c>
      <c r="E52" s="35" t="s">
        <v>476</v>
      </c>
      <c r="F52" s="14" t="s">
        <v>159</v>
      </c>
      <c r="G52" s="14">
        <v>12.6</v>
      </c>
      <c r="H52" s="52">
        <v>194.4</v>
      </c>
      <c r="I52" s="37" t="s">
        <v>147</v>
      </c>
      <c r="J52" s="36" t="s">
        <v>0</v>
      </c>
      <c r="K52" s="14">
        <v>1</v>
      </c>
      <c r="L52" s="44">
        <v>51</v>
      </c>
      <c r="M52" s="45">
        <v>194.4</v>
      </c>
      <c r="N52" s="40">
        <v>2384.7000000000003</v>
      </c>
      <c r="O52" s="40">
        <f t="shared" si="0"/>
        <v>8.1519688011070564</v>
      </c>
      <c r="P52" s="41">
        <f t="shared" si="1"/>
        <v>30132000</v>
      </c>
      <c r="Q52" s="41">
        <f t="shared" si="2"/>
        <v>150660000</v>
      </c>
      <c r="R52" s="41">
        <f t="shared" si="3"/>
        <v>1944000</v>
      </c>
      <c r="S52" s="41">
        <f t="shared" si="4"/>
        <v>182736000</v>
      </c>
      <c r="T52" s="42"/>
      <c r="U52" s="29"/>
      <c r="V52" s="23"/>
    </row>
    <row r="53" spans="1:22" ht="19.5" customHeight="1" x14ac:dyDescent="0.2">
      <c r="A53" s="21">
        <v>46</v>
      </c>
      <c r="B53" s="34" t="s">
        <v>67</v>
      </c>
      <c r="C53" s="14" t="s">
        <v>416</v>
      </c>
      <c r="D53" s="35" t="s">
        <v>342</v>
      </c>
      <c r="E53" s="34" t="s">
        <v>477</v>
      </c>
      <c r="F53" s="14" t="s">
        <v>159</v>
      </c>
      <c r="G53" s="14">
        <v>12.7</v>
      </c>
      <c r="H53" s="52">
        <v>309.60000000000002</v>
      </c>
      <c r="I53" s="37" t="s">
        <v>152</v>
      </c>
      <c r="J53" s="36" t="s">
        <v>0</v>
      </c>
      <c r="K53" s="14">
        <v>1</v>
      </c>
      <c r="L53" s="44">
        <v>52</v>
      </c>
      <c r="M53" s="45">
        <v>309.60000000000002</v>
      </c>
      <c r="N53" s="40">
        <v>634.29999999999995</v>
      </c>
      <c r="O53" s="40">
        <f t="shared" si="0"/>
        <v>48.809711492984398</v>
      </c>
      <c r="P53" s="41">
        <f t="shared" si="1"/>
        <v>47988000</v>
      </c>
      <c r="Q53" s="41">
        <f t="shared" si="2"/>
        <v>239940000</v>
      </c>
      <c r="R53" s="41">
        <f t="shared" si="3"/>
        <v>3096000</v>
      </c>
      <c r="S53" s="41">
        <f t="shared" si="4"/>
        <v>291024000</v>
      </c>
      <c r="T53" s="42"/>
      <c r="U53" s="29"/>
      <c r="V53" s="23"/>
    </row>
    <row r="54" spans="1:22" s="3" customFormat="1" ht="19.5" customHeight="1" x14ac:dyDescent="0.2">
      <c r="A54" s="21">
        <v>47</v>
      </c>
      <c r="B54" s="34" t="s">
        <v>68</v>
      </c>
      <c r="C54" s="14" t="s">
        <v>416</v>
      </c>
      <c r="D54" s="35" t="s">
        <v>343</v>
      </c>
      <c r="E54" s="34" t="s">
        <v>478</v>
      </c>
      <c r="F54" s="14" t="s">
        <v>159</v>
      </c>
      <c r="G54" s="14">
        <v>12.6</v>
      </c>
      <c r="H54" s="52">
        <v>226</v>
      </c>
      <c r="I54" s="37" t="s">
        <v>266</v>
      </c>
      <c r="J54" s="36" t="s">
        <v>0</v>
      </c>
      <c r="K54" s="14">
        <v>1</v>
      </c>
      <c r="L54" s="44">
        <v>53</v>
      </c>
      <c r="M54" s="45">
        <v>154</v>
      </c>
      <c r="N54" s="40">
        <v>2303.2999999999997</v>
      </c>
      <c r="O54" s="40">
        <f t="shared" si="0"/>
        <v>6.6860591325489525</v>
      </c>
      <c r="P54" s="41">
        <f t="shared" si="1"/>
        <v>23870000</v>
      </c>
      <c r="Q54" s="41">
        <f t="shared" si="2"/>
        <v>119350000</v>
      </c>
      <c r="R54" s="41">
        <f t="shared" si="3"/>
        <v>1540000</v>
      </c>
      <c r="S54" s="41">
        <f t="shared" si="4"/>
        <v>144760000</v>
      </c>
      <c r="T54" s="42"/>
      <c r="U54" s="29" t="s">
        <v>243</v>
      </c>
      <c r="V54" s="23"/>
    </row>
    <row r="55" spans="1:22" s="3" customFormat="1" ht="19.5" customHeight="1" x14ac:dyDescent="0.2">
      <c r="A55" s="21">
        <v>48</v>
      </c>
      <c r="B55" s="34" t="s">
        <v>69</v>
      </c>
      <c r="C55" s="14" t="s">
        <v>416</v>
      </c>
      <c r="D55" s="35" t="s">
        <v>344</v>
      </c>
      <c r="E55" s="35" t="s">
        <v>479</v>
      </c>
      <c r="F55" s="14" t="s">
        <v>159</v>
      </c>
      <c r="G55" s="14">
        <v>12.9</v>
      </c>
      <c r="H55" s="52">
        <v>154.80000000000001</v>
      </c>
      <c r="I55" s="37" t="s">
        <v>151</v>
      </c>
      <c r="J55" s="36" t="s">
        <v>0</v>
      </c>
      <c r="K55" s="14">
        <v>1</v>
      </c>
      <c r="L55" s="44">
        <v>54</v>
      </c>
      <c r="M55" s="45">
        <v>119</v>
      </c>
      <c r="N55" s="40">
        <v>612.1</v>
      </c>
      <c r="O55" s="40">
        <f t="shared" si="0"/>
        <v>19.441267766704787</v>
      </c>
      <c r="P55" s="41">
        <f t="shared" si="1"/>
        <v>18445000</v>
      </c>
      <c r="Q55" s="41">
        <f t="shared" si="2"/>
        <v>92225000</v>
      </c>
      <c r="R55" s="41">
        <f t="shared" si="3"/>
        <v>1190000</v>
      </c>
      <c r="S55" s="41">
        <f t="shared" si="4"/>
        <v>111860000</v>
      </c>
      <c r="T55" s="42"/>
      <c r="U55" s="29" t="s">
        <v>241</v>
      </c>
      <c r="V55" s="23"/>
    </row>
    <row r="56" spans="1:22" s="4" customFormat="1" ht="27" x14ac:dyDescent="0.2">
      <c r="A56" s="21">
        <v>49</v>
      </c>
      <c r="B56" s="34" t="s">
        <v>451</v>
      </c>
      <c r="C56" s="14" t="s">
        <v>416</v>
      </c>
      <c r="D56" s="35" t="s">
        <v>345</v>
      </c>
      <c r="E56" s="35" t="s">
        <v>480</v>
      </c>
      <c r="F56" s="14" t="s">
        <v>159</v>
      </c>
      <c r="G56" s="14">
        <v>51</v>
      </c>
      <c r="H56" s="52">
        <v>442</v>
      </c>
      <c r="I56" s="37" t="s">
        <v>201</v>
      </c>
      <c r="J56" s="36" t="s">
        <v>0</v>
      </c>
      <c r="K56" s="14">
        <v>1</v>
      </c>
      <c r="L56" s="44">
        <v>55</v>
      </c>
      <c r="M56" s="45">
        <v>156.9</v>
      </c>
      <c r="N56" s="40">
        <v>1803.5</v>
      </c>
      <c r="O56" s="40">
        <f t="shared" si="0"/>
        <v>8.6997504851677299</v>
      </c>
      <c r="P56" s="41">
        <f t="shared" si="1"/>
        <v>24319500</v>
      </c>
      <c r="Q56" s="41">
        <f t="shared" si="2"/>
        <v>121597500</v>
      </c>
      <c r="R56" s="41">
        <f t="shared" si="3"/>
        <v>1569000</v>
      </c>
      <c r="S56" s="41">
        <f t="shared" si="4"/>
        <v>147486000</v>
      </c>
      <c r="T56" s="42"/>
      <c r="U56" s="29" t="s">
        <v>252</v>
      </c>
      <c r="V56" s="23"/>
    </row>
    <row r="57" spans="1:22" s="3" customFormat="1" ht="18.75" customHeight="1" x14ac:dyDescent="0.2">
      <c r="A57" s="21">
        <v>50</v>
      </c>
      <c r="B57" s="34" t="s">
        <v>70</v>
      </c>
      <c r="C57" s="14" t="s">
        <v>416</v>
      </c>
      <c r="D57" s="35" t="s">
        <v>346</v>
      </c>
      <c r="E57" s="35" t="s">
        <v>481</v>
      </c>
      <c r="F57" s="14" t="s">
        <v>159</v>
      </c>
      <c r="G57" s="14">
        <v>37</v>
      </c>
      <c r="H57" s="52">
        <v>450</v>
      </c>
      <c r="I57" s="37" t="s">
        <v>180</v>
      </c>
      <c r="J57" s="36" t="s">
        <v>0</v>
      </c>
      <c r="K57" s="14">
        <v>1</v>
      </c>
      <c r="L57" s="44">
        <v>56</v>
      </c>
      <c r="M57" s="45">
        <v>301.5</v>
      </c>
      <c r="N57" s="40">
        <v>1885.5</v>
      </c>
      <c r="O57" s="40">
        <f t="shared" si="0"/>
        <v>15.990453460620524</v>
      </c>
      <c r="P57" s="41">
        <f t="shared" si="1"/>
        <v>46732500</v>
      </c>
      <c r="Q57" s="41">
        <f t="shared" si="2"/>
        <v>233662500</v>
      </c>
      <c r="R57" s="41">
        <f t="shared" si="3"/>
        <v>3015000</v>
      </c>
      <c r="S57" s="41">
        <f t="shared" si="4"/>
        <v>283410000</v>
      </c>
      <c r="T57" s="42"/>
      <c r="U57" s="29" t="s">
        <v>237</v>
      </c>
      <c r="V57" s="23"/>
    </row>
    <row r="58" spans="1:22" s="4" customFormat="1" ht="18.75" customHeight="1" x14ac:dyDescent="0.2">
      <c r="A58" s="21">
        <v>51</v>
      </c>
      <c r="B58" s="34" t="s">
        <v>71</v>
      </c>
      <c r="C58" s="14" t="s">
        <v>416</v>
      </c>
      <c r="D58" s="35" t="s">
        <v>347</v>
      </c>
      <c r="E58" s="34" t="s">
        <v>482</v>
      </c>
      <c r="F58" s="14" t="s">
        <v>159</v>
      </c>
      <c r="G58" s="50" t="s">
        <v>291</v>
      </c>
      <c r="H58" s="52">
        <v>180</v>
      </c>
      <c r="I58" s="37" t="s">
        <v>290</v>
      </c>
      <c r="J58" s="54" t="s">
        <v>0</v>
      </c>
      <c r="K58" s="14">
        <v>1</v>
      </c>
      <c r="L58" s="44">
        <v>58</v>
      </c>
      <c r="M58" s="45">
        <v>180</v>
      </c>
      <c r="N58" s="40">
        <v>1513.3999999999999</v>
      </c>
      <c r="O58" s="40">
        <f t="shared" si="0"/>
        <v>11.893749174045197</v>
      </c>
      <c r="P58" s="41">
        <f t="shared" si="1"/>
        <v>27900000</v>
      </c>
      <c r="Q58" s="41">
        <f t="shared" si="2"/>
        <v>139500000</v>
      </c>
      <c r="R58" s="41">
        <f t="shared" si="3"/>
        <v>1800000</v>
      </c>
      <c r="S58" s="41">
        <f t="shared" si="4"/>
        <v>169200000</v>
      </c>
      <c r="T58" s="42"/>
      <c r="U58" s="29"/>
      <c r="V58" s="23"/>
    </row>
    <row r="59" spans="1:22" s="4" customFormat="1" ht="36" customHeight="1" x14ac:dyDescent="0.2">
      <c r="A59" s="21">
        <v>52</v>
      </c>
      <c r="B59" s="34" t="s">
        <v>285</v>
      </c>
      <c r="C59" s="14" t="s">
        <v>416</v>
      </c>
      <c r="D59" s="35" t="s">
        <v>348</v>
      </c>
      <c r="E59" s="34" t="s">
        <v>483</v>
      </c>
      <c r="F59" s="14" t="s">
        <v>159</v>
      </c>
      <c r="G59" s="14">
        <v>13.9</v>
      </c>
      <c r="H59" s="52">
        <v>244.8</v>
      </c>
      <c r="I59" s="37" t="s">
        <v>143</v>
      </c>
      <c r="J59" s="36" t="s">
        <v>0</v>
      </c>
      <c r="K59" s="14">
        <v>1</v>
      </c>
      <c r="L59" s="44">
        <v>59</v>
      </c>
      <c r="M59" s="45">
        <v>244.8</v>
      </c>
      <c r="N59" s="40">
        <v>947.1</v>
      </c>
      <c r="O59" s="40">
        <f t="shared" si="0"/>
        <v>25.847323408299015</v>
      </c>
      <c r="P59" s="41">
        <f t="shared" si="1"/>
        <v>37944000</v>
      </c>
      <c r="Q59" s="41">
        <f t="shared" si="2"/>
        <v>189720000</v>
      </c>
      <c r="R59" s="41">
        <f t="shared" si="3"/>
        <v>2448000</v>
      </c>
      <c r="S59" s="41">
        <f t="shared" si="4"/>
        <v>230112000</v>
      </c>
      <c r="T59" s="42"/>
      <c r="U59" s="29"/>
      <c r="V59" s="23"/>
    </row>
    <row r="60" spans="1:22" s="3" customFormat="1" ht="18" customHeight="1" x14ac:dyDescent="0.2">
      <c r="A60" s="21">
        <v>53</v>
      </c>
      <c r="B60" s="34" t="s">
        <v>72</v>
      </c>
      <c r="C60" s="14" t="s">
        <v>416</v>
      </c>
      <c r="D60" s="35" t="s">
        <v>349</v>
      </c>
      <c r="E60" s="35" t="s">
        <v>484</v>
      </c>
      <c r="F60" s="14" t="s">
        <v>159</v>
      </c>
      <c r="G60" s="14">
        <v>13.19</v>
      </c>
      <c r="H60" s="52">
        <v>244.8</v>
      </c>
      <c r="I60" s="37" t="s">
        <v>232</v>
      </c>
      <c r="J60" s="36" t="s">
        <v>0</v>
      </c>
      <c r="K60" s="14">
        <v>1</v>
      </c>
      <c r="L60" s="44">
        <v>60</v>
      </c>
      <c r="M60" s="45">
        <v>244.8</v>
      </c>
      <c r="N60" s="40">
        <v>2014.7</v>
      </c>
      <c r="O60" s="40">
        <f t="shared" si="0"/>
        <v>12.150692410780762</v>
      </c>
      <c r="P60" s="41">
        <f t="shared" si="1"/>
        <v>37944000</v>
      </c>
      <c r="Q60" s="41">
        <f t="shared" si="2"/>
        <v>189720000</v>
      </c>
      <c r="R60" s="41">
        <f t="shared" si="3"/>
        <v>2448000</v>
      </c>
      <c r="S60" s="41">
        <f t="shared" si="4"/>
        <v>230112000</v>
      </c>
      <c r="T60" s="42"/>
      <c r="U60" s="29"/>
      <c r="V60" s="23"/>
    </row>
    <row r="61" spans="1:22" s="3" customFormat="1" ht="18" customHeight="1" x14ac:dyDescent="0.2">
      <c r="A61" s="21">
        <v>54</v>
      </c>
      <c r="B61" s="34" t="s">
        <v>73</v>
      </c>
      <c r="C61" s="14" t="s">
        <v>416</v>
      </c>
      <c r="D61" s="35" t="s">
        <v>350</v>
      </c>
      <c r="E61" s="46">
        <v>21892</v>
      </c>
      <c r="F61" s="14" t="s">
        <v>159</v>
      </c>
      <c r="G61" s="50" t="s">
        <v>235</v>
      </c>
      <c r="H61" s="52">
        <v>518.4</v>
      </c>
      <c r="I61" s="37" t="s">
        <v>234</v>
      </c>
      <c r="J61" s="36" t="s">
        <v>0</v>
      </c>
      <c r="K61" s="14">
        <v>1</v>
      </c>
      <c r="L61" s="44">
        <v>61</v>
      </c>
      <c r="M61" s="45">
        <v>298.8</v>
      </c>
      <c r="N61" s="40">
        <v>1614.7000000000003</v>
      </c>
      <c r="O61" s="40">
        <f t="shared" si="0"/>
        <v>18.504985446212917</v>
      </c>
      <c r="P61" s="41">
        <f t="shared" si="1"/>
        <v>46314000</v>
      </c>
      <c r="Q61" s="41">
        <f t="shared" si="2"/>
        <v>231570000</v>
      </c>
      <c r="R61" s="41">
        <f t="shared" si="3"/>
        <v>2988000</v>
      </c>
      <c r="S61" s="41">
        <f t="shared" si="4"/>
        <v>280872000</v>
      </c>
      <c r="T61" s="42"/>
      <c r="U61" s="29" t="s">
        <v>244</v>
      </c>
      <c r="V61" s="23"/>
    </row>
    <row r="62" spans="1:22" s="3" customFormat="1" ht="18" customHeight="1" x14ac:dyDescent="0.2">
      <c r="A62" s="21">
        <v>55</v>
      </c>
      <c r="B62" s="34" t="s">
        <v>74</v>
      </c>
      <c r="C62" s="14" t="s">
        <v>416</v>
      </c>
      <c r="D62" s="35" t="s">
        <v>351</v>
      </c>
      <c r="E62" s="34" t="s">
        <v>485</v>
      </c>
      <c r="F62" s="14" t="s">
        <v>159</v>
      </c>
      <c r="G62" s="14" t="s">
        <v>144</v>
      </c>
      <c r="H62" s="52">
        <v>244</v>
      </c>
      <c r="I62" s="37" t="s">
        <v>145</v>
      </c>
      <c r="J62" s="36" t="s">
        <v>0</v>
      </c>
      <c r="K62" s="14">
        <v>1</v>
      </c>
      <c r="L62" s="44">
        <v>62</v>
      </c>
      <c r="M62" s="45">
        <v>244</v>
      </c>
      <c r="N62" s="40">
        <v>1079.7</v>
      </c>
      <c r="O62" s="40">
        <f t="shared" si="0"/>
        <v>22.598870056497177</v>
      </c>
      <c r="P62" s="41">
        <f t="shared" si="1"/>
        <v>37820000</v>
      </c>
      <c r="Q62" s="41">
        <f t="shared" si="2"/>
        <v>189100000</v>
      </c>
      <c r="R62" s="41">
        <f t="shared" si="3"/>
        <v>2440000</v>
      </c>
      <c r="S62" s="41">
        <f t="shared" si="4"/>
        <v>229360000</v>
      </c>
      <c r="T62" s="42"/>
      <c r="U62" s="29"/>
      <c r="V62" s="23"/>
    </row>
    <row r="63" spans="1:22" s="3" customFormat="1" ht="18" customHeight="1" x14ac:dyDescent="0.2">
      <c r="A63" s="21">
        <v>56</v>
      </c>
      <c r="B63" s="34" t="s">
        <v>75</v>
      </c>
      <c r="C63" s="14" t="s">
        <v>416</v>
      </c>
      <c r="D63" s="35" t="s">
        <v>352</v>
      </c>
      <c r="E63" s="35" t="s">
        <v>486</v>
      </c>
      <c r="F63" s="14" t="s">
        <v>159</v>
      </c>
      <c r="G63" s="14" t="s">
        <v>293</v>
      </c>
      <c r="H63" s="52">
        <v>327</v>
      </c>
      <c r="I63" s="37" t="s">
        <v>294</v>
      </c>
      <c r="J63" s="54" t="s">
        <v>0</v>
      </c>
      <c r="K63" s="14">
        <v>1</v>
      </c>
      <c r="L63" s="44">
        <v>63</v>
      </c>
      <c r="M63" s="45">
        <v>327</v>
      </c>
      <c r="N63" s="40">
        <v>2368.1999999999998</v>
      </c>
      <c r="O63" s="40">
        <f t="shared" si="0"/>
        <v>13.807955409171523</v>
      </c>
      <c r="P63" s="41">
        <f t="shared" si="1"/>
        <v>50685000</v>
      </c>
      <c r="Q63" s="41">
        <f t="shared" si="2"/>
        <v>253425000</v>
      </c>
      <c r="R63" s="41">
        <f t="shared" si="3"/>
        <v>3270000</v>
      </c>
      <c r="S63" s="41">
        <f t="shared" si="4"/>
        <v>307380000</v>
      </c>
      <c r="T63" s="42"/>
      <c r="U63" s="29"/>
      <c r="V63" s="23"/>
    </row>
    <row r="64" spans="1:22" s="3" customFormat="1" ht="18" customHeight="1" x14ac:dyDescent="0.2">
      <c r="A64" s="21">
        <v>57</v>
      </c>
      <c r="B64" s="34" t="s">
        <v>76</v>
      </c>
      <c r="C64" s="14" t="s">
        <v>416</v>
      </c>
      <c r="D64" s="35" t="s">
        <v>353</v>
      </c>
      <c r="E64" s="35" t="s">
        <v>487</v>
      </c>
      <c r="F64" s="14" t="s">
        <v>159</v>
      </c>
      <c r="G64" s="14">
        <v>13.2</v>
      </c>
      <c r="H64" s="52">
        <v>169.2</v>
      </c>
      <c r="I64" s="37" t="s">
        <v>289</v>
      </c>
      <c r="J64" s="54" t="s">
        <v>0</v>
      </c>
      <c r="K64" s="14">
        <v>1</v>
      </c>
      <c r="L64" s="44">
        <v>64</v>
      </c>
      <c r="M64" s="45">
        <v>169.2</v>
      </c>
      <c r="N64" s="40">
        <v>2077.1999999999998</v>
      </c>
      <c r="O64" s="40">
        <f t="shared" si="0"/>
        <v>8.1455805892547666</v>
      </c>
      <c r="P64" s="41">
        <f t="shared" si="1"/>
        <v>26226000</v>
      </c>
      <c r="Q64" s="41">
        <f t="shared" si="2"/>
        <v>131130000</v>
      </c>
      <c r="R64" s="41">
        <f t="shared" si="3"/>
        <v>1692000</v>
      </c>
      <c r="S64" s="41">
        <f t="shared" si="4"/>
        <v>159048000</v>
      </c>
      <c r="T64" s="42"/>
      <c r="U64" s="29"/>
      <c r="V64" s="23"/>
    </row>
    <row r="65" spans="1:22" s="3" customFormat="1" ht="25.5" customHeight="1" x14ac:dyDescent="0.2">
      <c r="A65" s="21">
        <v>58</v>
      </c>
      <c r="B65" s="34" t="s">
        <v>283</v>
      </c>
      <c r="C65" s="14" t="s">
        <v>416</v>
      </c>
      <c r="D65" s="35" t="s">
        <v>354</v>
      </c>
      <c r="E65" s="35" t="s">
        <v>488</v>
      </c>
      <c r="F65" s="14" t="s">
        <v>159</v>
      </c>
      <c r="G65" s="14">
        <v>37</v>
      </c>
      <c r="H65" s="52">
        <v>288</v>
      </c>
      <c r="I65" s="37" t="s">
        <v>260</v>
      </c>
      <c r="J65" s="36" t="s">
        <v>0</v>
      </c>
      <c r="K65" s="14">
        <v>1</v>
      </c>
      <c r="L65" s="44">
        <v>66</v>
      </c>
      <c r="M65" s="45">
        <v>288</v>
      </c>
      <c r="N65" s="40">
        <v>433.3</v>
      </c>
      <c r="O65" s="40">
        <f t="shared" si="0"/>
        <v>66.466651280867765</v>
      </c>
      <c r="P65" s="41">
        <f t="shared" si="1"/>
        <v>44640000</v>
      </c>
      <c r="Q65" s="41">
        <f t="shared" si="2"/>
        <v>223200000</v>
      </c>
      <c r="R65" s="41">
        <f t="shared" si="3"/>
        <v>2880000</v>
      </c>
      <c r="S65" s="41">
        <f t="shared" si="4"/>
        <v>270720000</v>
      </c>
      <c r="T65" s="42"/>
      <c r="U65" s="29"/>
      <c r="V65" s="23"/>
    </row>
    <row r="66" spans="1:22" s="3" customFormat="1" ht="24" customHeight="1" x14ac:dyDescent="0.2">
      <c r="A66" s="21">
        <v>59</v>
      </c>
      <c r="B66" s="34" t="s">
        <v>77</v>
      </c>
      <c r="C66" s="14" t="s">
        <v>416</v>
      </c>
      <c r="D66" s="35" t="s">
        <v>355</v>
      </c>
      <c r="E66" s="46">
        <v>28470</v>
      </c>
      <c r="F66" s="14" t="s">
        <v>140</v>
      </c>
      <c r="G66" s="14">
        <v>14.14</v>
      </c>
      <c r="H66" s="52">
        <v>144</v>
      </c>
      <c r="I66" s="37" t="s">
        <v>139</v>
      </c>
      <c r="J66" s="36" t="s">
        <v>0</v>
      </c>
      <c r="K66" s="14">
        <v>1</v>
      </c>
      <c r="L66" s="44">
        <v>67</v>
      </c>
      <c r="M66" s="45">
        <v>144</v>
      </c>
      <c r="N66" s="40">
        <v>1038.0999999999999</v>
      </c>
      <c r="O66" s="40">
        <f t="shared" si="0"/>
        <v>13.871496002311916</v>
      </c>
      <c r="P66" s="41">
        <f t="shared" si="1"/>
        <v>22320000</v>
      </c>
      <c r="Q66" s="41">
        <f t="shared" si="2"/>
        <v>111600000</v>
      </c>
      <c r="R66" s="41">
        <f t="shared" si="3"/>
        <v>1440000</v>
      </c>
      <c r="S66" s="41">
        <f t="shared" si="4"/>
        <v>135360000</v>
      </c>
      <c r="T66" s="42"/>
      <c r="U66" s="29"/>
      <c r="V66" s="23"/>
    </row>
    <row r="67" spans="1:22" s="3" customFormat="1" ht="18" customHeight="1" x14ac:dyDescent="0.2">
      <c r="A67" s="21">
        <v>60</v>
      </c>
      <c r="B67" s="34" t="s">
        <v>78</v>
      </c>
      <c r="C67" s="14" t="s">
        <v>416</v>
      </c>
      <c r="D67" s="35" t="s">
        <v>356</v>
      </c>
      <c r="E67" s="46">
        <v>16355</v>
      </c>
      <c r="F67" s="14" t="s">
        <v>159</v>
      </c>
      <c r="G67" s="14">
        <v>14.33</v>
      </c>
      <c r="H67" s="52">
        <v>216</v>
      </c>
      <c r="I67" s="37" t="s">
        <v>181</v>
      </c>
      <c r="J67" s="36" t="s">
        <v>0</v>
      </c>
      <c r="K67" s="14">
        <v>1</v>
      </c>
      <c r="L67" s="44">
        <v>68</v>
      </c>
      <c r="M67" s="45">
        <v>216</v>
      </c>
      <c r="N67" s="40">
        <v>1512.1</v>
      </c>
      <c r="O67" s="40">
        <f t="shared" si="0"/>
        <v>14.284769525825011</v>
      </c>
      <c r="P67" s="41">
        <f t="shared" si="1"/>
        <v>33480000</v>
      </c>
      <c r="Q67" s="41">
        <f t="shared" si="2"/>
        <v>167400000</v>
      </c>
      <c r="R67" s="41">
        <f t="shared" si="3"/>
        <v>2160000</v>
      </c>
      <c r="S67" s="41">
        <f t="shared" si="4"/>
        <v>203040000</v>
      </c>
      <c r="T67" s="42"/>
      <c r="U67" s="29"/>
      <c r="V67" s="23"/>
    </row>
    <row r="68" spans="1:22" s="3" customFormat="1" ht="21.75" customHeight="1" x14ac:dyDescent="0.2">
      <c r="A68" s="21">
        <v>61</v>
      </c>
      <c r="B68" s="34" t="s">
        <v>79</v>
      </c>
      <c r="C68" s="14" t="s">
        <v>416</v>
      </c>
      <c r="D68" s="35" t="s">
        <v>357</v>
      </c>
      <c r="E68" s="34" t="s">
        <v>489</v>
      </c>
      <c r="F68" s="14" t="s">
        <v>159</v>
      </c>
      <c r="G68" s="14">
        <v>41</v>
      </c>
      <c r="H68" s="52">
        <v>176</v>
      </c>
      <c r="I68" s="37" t="s">
        <v>204</v>
      </c>
      <c r="J68" s="36" t="s">
        <v>0</v>
      </c>
      <c r="K68" s="14">
        <v>1</v>
      </c>
      <c r="L68" s="44">
        <v>69</v>
      </c>
      <c r="M68" s="45">
        <v>176</v>
      </c>
      <c r="N68" s="40">
        <v>2934.1</v>
      </c>
      <c r="O68" s="40">
        <f t="shared" si="0"/>
        <v>5.998432227940425</v>
      </c>
      <c r="P68" s="41">
        <f t="shared" si="1"/>
        <v>27280000</v>
      </c>
      <c r="Q68" s="41">
        <f t="shared" si="2"/>
        <v>136400000</v>
      </c>
      <c r="R68" s="41">
        <f t="shared" si="3"/>
        <v>1760000</v>
      </c>
      <c r="S68" s="41">
        <f t="shared" si="4"/>
        <v>165440000</v>
      </c>
      <c r="T68" s="42"/>
      <c r="U68" s="29"/>
      <c r="V68" s="23"/>
    </row>
    <row r="69" spans="1:22" s="3" customFormat="1" ht="18" customHeight="1" x14ac:dyDescent="0.2">
      <c r="A69" s="21">
        <v>62</v>
      </c>
      <c r="B69" s="34" t="s">
        <v>80</v>
      </c>
      <c r="C69" s="14" t="s">
        <v>416</v>
      </c>
      <c r="D69" s="35" t="s">
        <v>358</v>
      </c>
      <c r="E69" s="46">
        <v>26332</v>
      </c>
      <c r="F69" s="14" t="s">
        <v>159</v>
      </c>
      <c r="G69" s="14">
        <v>15.2</v>
      </c>
      <c r="H69" s="52">
        <v>187</v>
      </c>
      <c r="I69" s="37" t="s">
        <v>226</v>
      </c>
      <c r="J69" s="36" t="s">
        <v>0</v>
      </c>
      <c r="K69" s="14">
        <v>1</v>
      </c>
      <c r="L69" s="44">
        <v>70</v>
      </c>
      <c r="M69" s="45">
        <v>187</v>
      </c>
      <c r="N69" s="40">
        <v>1655.6999999999998</v>
      </c>
      <c r="O69" s="40">
        <f t="shared" si="0"/>
        <v>11.294316603249383</v>
      </c>
      <c r="P69" s="41">
        <f t="shared" si="1"/>
        <v>28985000</v>
      </c>
      <c r="Q69" s="41">
        <f t="shared" si="2"/>
        <v>144925000</v>
      </c>
      <c r="R69" s="41">
        <f t="shared" si="3"/>
        <v>1870000</v>
      </c>
      <c r="S69" s="41">
        <f t="shared" si="4"/>
        <v>175780000</v>
      </c>
      <c r="T69" s="42"/>
      <c r="U69" s="29"/>
      <c r="V69" s="23"/>
    </row>
    <row r="70" spans="1:22" s="3" customFormat="1" ht="18" customHeight="1" x14ac:dyDescent="0.2">
      <c r="A70" s="21">
        <v>63</v>
      </c>
      <c r="B70" s="34" t="s">
        <v>81</v>
      </c>
      <c r="C70" s="14" t="s">
        <v>416</v>
      </c>
      <c r="D70" s="35" t="s">
        <v>359</v>
      </c>
      <c r="E70" s="34" t="s">
        <v>490</v>
      </c>
      <c r="F70" s="14" t="s">
        <v>159</v>
      </c>
      <c r="G70" s="14">
        <v>44</v>
      </c>
      <c r="H70" s="52">
        <v>205</v>
      </c>
      <c r="I70" s="37" t="s">
        <v>128</v>
      </c>
      <c r="J70" s="54" t="s">
        <v>0</v>
      </c>
      <c r="K70" s="14">
        <v>1</v>
      </c>
      <c r="L70" s="44">
        <v>71</v>
      </c>
      <c r="M70" s="45">
        <v>205</v>
      </c>
      <c r="N70" s="40">
        <v>1944.6000000000001</v>
      </c>
      <c r="O70" s="40">
        <f t="shared" si="0"/>
        <v>10.542013781754601</v>
      </c>
      <c r="P70" s="41">
        <f t="shared" si="1"/>
        <v>31775000</v>
      </c>
      <c r="Q70" s="41">
        <f t="shared" si="2"/>
        <v>158875000</v>
      </c>
      <c r="R70" s="41">
        <f t="shared" si="3"/>
        <v>2050000</v>
      </c>
      <c r="S70" s="41">
        <f t="shared" si="4"/>
        <v>192700000</v>
      </c>
      <c r="T70" s="42"/>
      <c r="U70" s="29"/>
      <c r="V70" s="23"/>
    </row>
    <row r="71" spans="1:22" s="3" customFormat="1" ht="23.25" customHeight="1" x14ac:dyDescent="0.2">
      <c r="A71" s="21">
        <v>64</v>
      </c>
      <c r="B71" s="34" t="s">
        <v>82</v>
      </c>
      <c r="C71" s="14" t="s">
        <v>416</v>
      </c>
      <c r="D71" s="35" t="s">
        <v>360</v>
      </c>
      <c r="E71" s="34" t="s">
        <v>491</v>
      </c>
      <c r="F71" s="14" t="s">
        <v>159</v>
      </c>
      <c r="G71" s="14">
        <v>45</v>
      </c>
      <c r="H71" s="52">
        <v>36</v>
      </c>
      <c r="I71" s="37" t="s">
        <v>191</v>
      </c>
      <c r="J71" s="54" t="s">
        <v>0</v>
      </c>
      <c r="K71" s="14">
        <v>1</v>
      </c>
      <c r="L71" s="44">
        <v>72</v>
      </c>
      <c r="M71" s="45">
        <v>36</v>
      </c>
      <c r="N71" s="40">
        <v>1360</v>
      </c>
      <c r="O71" s="40">
        <f t="shared" si="0"/>
        <v>2.6470588235294117</v>
      </c>
      <c r="P71" s="41">
        <f t="shared" si="1"/>
        <v>5580000</v>
      </c>
      <c r="Q71" s="41">
        <f t="shared" si="2"/>
        <v>27900000</v>
      </c>
      <c r="R71" s="41">
        <f t="shared" si="3"/>
        <v>360000</v>
      </c>
      <c r="S71" s="41">
        <f t="shared" si="4"/>
        <v>33840000</v>
      </c>
      <c r="T71" s="42"/>
      <c r="U71" s="29"/>
      <c r="V71" s="23"/>
    </row>
    <row r="72" spans="1:22" s="3" customFormat="1" ht="21.75" customHeight="1" x14ac:dyDescent="0.2">
      <c r="A72" s="21">
        <v>65</v>
      </c>
      <c r="B72" s="34" t="s">
        <v>83</v>
      </c>
      <c r="C72" s="14" t="s">
        <v>416</v>
      </c>
      <c r="D72" s="35" t="s">
        <v>361</v>
      </c>
      <c r="E72" s="35" t="s">
        <v>492</v>
      </c>
      <c r="F72" s="14" t="s">
        <v>159</v>
      </c>
      <c r="G72" s="14">
        <v>46</v>
      </c>
      <c r="H72" s="52">
        <v>198</v>
      </c>
      <c r="I72" s="37" t="s">
        <v>166</v>
      </c>
      <c r="J72" s="54" t="s">
        <v>0</v>
      </c>
      <c r="K72" s="14">
        <v>1</v>
      </c>
      <c r="L72" s="44">
        <v>73</v>
      </c>
      <c r="M72" s="45">
        <v>198</v>
      </c>
      <c r="N72" s="40">
        <v>2375.4</v>
      </c>
      <c r="O72" s="40">
        <f t="shared" si="0"/>
        <v>8.335438241980297</v>
      </c>
      <c r="P72" s="41">
        <f t="shared" si="1"/>
        <v>30690000</v>
      </c>
      <c r="Q72" s="41">
        <f t="shared" si="2"/>
        <v>153450000</v>
      </c>
      <c r="R72" s="41">
        <f t="shared" si="3"/>
        <v>1980000</v>
      </c>
      <c r="S72" s="41">
        <f t="shared" si="4"/>
        <v>186120000</v>
      </c>
      <c r="T72" s="42"/>
      <c r="U72" s="29"/>
      <c r="V72" s="23"/>
    </row>
    <row r="73" spans="1:22" s="3" customFormat="1" ht="18" customHeight="1" x14ac:dyDescent="0.2">
      <c r="A73" s="21">
        <v>66</v>
      </c>
      <c r="B73" s="34" t="s">
        <v>84</v>
      </c>
      <c r="C73" s="14" t="s">
        <v>416</v>
      </c>
      <c r="D73" s="35" t="s">
        <v>362</v>
      </c>
      <c r="E73" s="47" t="s">
        <v>493</v>
      </c>
      <c r="F73" s="14" t="s">
        <v>159</v>
      </c>
      <c r="G73" s="14">
        <v>14.9</v>
      </c>
      <c r="H73" s="52">
        <v>133.19999999999999</v>
      </c>
      <c r="I73" s="37" t="s">
        <v>223</v>
      </c>
      <c r="J73" s="54" t="s">
        <v>0</v>
      </c>
      <c r="K73" s="14">
        <v>1</v>
      </c>
      <c r="L73" s="44">
        <v>74</v>
      </c>
      <c r="M73" s="45">
        <v>133.19999999999999</v>
      </c>
      <c r="N73" s="40">
        <v>2294.6</v>
      </c>
      <c r="O73" s="40">
        <f t="shared" ref="O73:O119" si="5">M73/N73*100</f>
        <v>5.8049333217118448</v>
      </c>
      <c r="P73" s="41">
        <f t="shared" ref="P73:P119" si="6">M73*155000</f>
        <v>20646000</v>
      </c>
      <c r="Q73" s="41">
        <f t="shared" ref="Q73:Q119" si="7">P73*5</f>
        <v>103230000</v>
      </c>
      <c r="R73" s="41">
        <f t="shared" ref="R73:R119" si="8">M73*10000</f>
        <v>1332000</v>
      </c>
      <c r="S73" s="41">
        <f t="shared" ref="S73:S130" si="9">SUM(P73:R73)</f>
        <v>125208000</v>
      </c>
      <c r="T73" s="42"/>
      <c r="U73" s="29"/>
      <c r="V73" s="23"/>
    </row>
    <row r="74" spans="1:22" s="4" customFormat="1" ht="32.25" customHeight="1" x14ac:dyDescent="0.2">
      <c r="A74" s="21">
        <v>67</v>
      </c>
      <c r="B74" s="34" t="s">
        <v>284</v>
      </c>
      <c r="C74" s="14" t="s">
        <v>416</v>
      </c>
      <c r="D74" s="35" t="s">
        <v>363</v>
      </c>
      <c r="E74" s="35" t="s">
        <v>442</v>
      </c>
      <c r="F74" s="14" t="s">
        <v>159</v>
      </c>
      <c r="G74" s="14">
        <v>47</v>
      </c>
      <c r="H74" s="52">
        <v>390</v>
      </c>
      <c r="I74" s="37" t="s">
        <v>259</v>
      </c>
      <c r="J74" s="54" t="s">
        <v>0</v>
      </c>
      <c r="K74" s="14">
        <v>1</v>
      </c>
      <c r="L74" s="44">
        <v>75</v>
      </c>
      <c r="M74" s="45">
        <v>390</v>
      </c>
      <c r="N74" s="40">
        <v>2158.7999999999997</v>
      </c>
      <c r="O74" s="40">
        <f t="shared" si="5"/>
        <v>18.065591995553088</v>
      </c>
      <c r="P74" s="41">
        <f t="shared" si="6"/>
        <v>60450000</v>
      </c>
      <c r="Q74" s="41">
        <f t="shared" si="7"/>
        <v>302250000</v>
      </c>
      <c r="R74" s="41">
        <f t="shared" si="8"/>
        <v>3900000</v>
      </c>
      <c r="S74" s="41">
        <f t="shared" si="9"/>
        <v>366600000</v>
      </c>
      <c r="T74" s="42"/>
      <c r="U74" s="29"/>
      <c r="V74" s="23"/>
    </row>
    <row r="75" spans="1:22" s="3" customFormat="1" ht="24" customHeight="1" x14ac:dyDescent="0.2">
      <c r="A75" s="21">
        <v>68</v>
      </c>
      <c r="B75" s="34" t="s">
        <v>85</v>
      </c>
      <c r="C75" s="14" t="s">
        <v>416</v>
      </c>
      <c r="D75" s="35" t="s">
        <v>364</v>
      </c>
      <c r="E75" s="34" t="s">
        <v>494</v>
      </c>
      <c r="F75" s="14" t="s">
        <v>159</v>
      </c>
      <c r="G75" s="14">
        <v>48</v>
      </c>
      <c r="H75" s="52">
        <v>90</v>
      </c>
      <c r="I75" s="37" t="s">
        <v>269</v>
      </c>
      <c r="J75" s="54" t="s">
        <v>0</v>
      </c>
      <c r="K75" s="14">
        <v>1</v>
      </c>
      <c r="L75" s="44">
        <v>76</v>
      </c>
      <c r="M75" s="45">
        <v>90</v>
      </c>
      <c r="N75" s="40">
        <v>1555</v>
      </c>
      <c r="O75" s="40">
        <f t="shared" si="5"/>
        <v>5.787781350482315</v>
      </c>
      <c r="P75" s="41">
        <f t="shared" si="6"/>
        <v>13950000</v>
      </c>
      <c r="Q75" s="41">
        <f t="shared" si="7"/>
        <v>69750000</v>
      </c>
      <c r="R75" s="41">
        <f t="shared" si="8"/>
        <v>900000</v>
      </c>
      <c r="S75" s="41">
        <f t="shared" si="9"/>
        <v>84600000</v>
      </c>
      <c r="T75" s="42"/>
      <c r="U75" s="29"/>
      <c r="V75" s="23"/>
    </row>
    <row r="76" spans="1:22" s="3" customFormat="1" ht="18.75" customHeight="1" x14ac:dyDescent="0.2">
      <c r="A76" s="21">
        <v>69</v>
      </c>
      <c r="B76" s="34" t="s">
        <v>86</v>
      </c>
      <c r="C76" s="14" t="s">
        <v>416</v>
      </c>
      <c r="D76" s="35" t="s">
        <v>365</v>
      </c>
      <c r="E76" s="34" t="s">
        <v>495</v>
      </c>
      <c r="F76" s="14" t="s">
        <v>159</v>
      </c>
      <c r="G76" s="14">
        <v>49</v>
      </c>
      <c r="H76" s="52">
        <v>180</v>
      </c>
      <c r="I76" s="37" t="s">
        <v>254</v>
      </c>
      <c r="J76" s="54" t="s">
        <v>0</v>
      </c>
      <c r="K76" s="14">
        <v>1</v>
      </c>
      <c r="L76" s="44">
        <v>77</v>
      </c>
      <c r="M76" s="45">
        <v>180</v>
      </c>
      <c r="N76" s="40">
        <v>1512.1</v>
      </c>
      <c r="O76" s="40">
        <f t="shared" si="5"/>
        <v>11.903974604854177</v>
      </c>
      <c r="P76" s="41">
        <f t="shared" si="6"/>
        <v>27900000</v>
      </c>
      <c r="Q76" s="41">
        <f t="shared" si="7"/>
        <v>139500000</v>
      </c>
      <c r="R76" s="41">
        <f t="shared" si="8"/>
        <v>1800000</v>
      </c>
      <c r="S76" s="41">
        <f t="shared" si="9"/>
        <v>169200000</v>
      </c>
      <c r="T76" s="42"/>
      <c r="U76" s="29"/>
      <c r="V76" s="23"/>
    </row>
    <row r="77" spans="1:22" s="3" customFormat="1" ht="18.75" customHeight="1" x14ac:dyDescent="0.2">
      <c r="A77" s="21">
        <v>70</v>
      </c>
      <c r="B77" s="34" t="s">
        <v>87</v>
      </c>
      <c r="C77" s="14" t="s">
        <v>416</v>
      </c>
      <c r="D77" s="35" t="s">
        <v>366</v>
      </c>
      <c r="E77" s="46">
        <v>20578</v>
      </c>
      <c r="F77" s="14" t="s">
        <v>159</v>
      </c>
      <c r="G77" s="14">
        <v>50</v>
      </c>
      <c r="H77" s="52">
        <v>374</v>
      </c>
      <c r="I77" s="37" t="s">
        <v>197</v>
      </c>
      <c r="J77" s="54" t="s">
        <v>0</v>
      </c>
      <c r="K77" s="14">
        <v>1</v>
      </c>
      <c r="L77" s="44">
        <v>78</v>
      </c>
      <c r="M77" s="45">
        <v>370.5</v>
      </c>
      <c r="N77" s="40">
        <v>1672.9</v>
      </c>
      <c r="O77" s="40">
        <f t="shared" si="5"/>
        <v>22.147169585749296</v>
      </c>
      <c r="P77" s="41">
        <f t="shared" si="6"/>
        <v>57427500</v>
      </c>
      <c r="Q77" s="41">
        <f t="shared" si="7"/>
        <v>287137500</v>
      </c>
      <c r="R77" s="41">
        <f t="shared" si="8"/>
        <v>3705000</v>
      </c>
      <c r="S77" s="41">
        <f t="shared" si="9"/>
        <v>348270000</v>
      </c>
      <c r="T77" s="42"/>
      <c r="U77" s="29" t="s">
        <v>251</v>
      </c>
      <c r="V77" s="23"/>
    </row>
    <row r="78" spans="1:22" s="4" customFormat="1" ht="18.75" customHeight="1" x14ac:dyDescent="0.2">
      <c r="A78" s="21">
        <v>71</v>
      </c>
      <c r="B78" s="34" t="s">
        <v>275</v>
      </c>
      <c r="C78" s="14" t="s">
        <v>416</v>
      </c>
      <c r="D78" s="35" t="s">
        <v>367</v>
      </c>
      <c r="E78" s="34" t="s">
        <v>496</v>
      </c>
      <c r="F78" s="14" t="s">
        <v>159</v>
      </c>
      <c r="G78" s="14">
        <v>10</v>
      </c>
      <c r="H78" s="52">
        <v>208</v>
      </c>
      <c r="I78" s="37" t="s">
        <v>274</v>
      </c>
      <c r="J78" s="54" t="s">
        <v>0</v>
      </c>
      <c r="K78" s="14">
        <v>1</v>
      </c>
      <c r="L78" s="44">
        <v>79</v>
      </c>
      <c r="M78" s="45">
        <v>25</v>
      </c>
      <c r="N78" s="40">
        <v>720.7</v>
      </c>
      <c r="O78" s="40">
        <f t="shared" si="5"/>
        <v>3.4688497294297211</v>
      </c>
      <c r="P78" s="41">
        <f t="shared" si="6"/>
        <v>3875000</v>
      </c>
      <c r="Q78" s="41">
        <f t="shared" si="7"/>
        <v>19375000</v>
      </c>
      <c r="R78" s="41">
        <f t="shared" si="8"/>
        <v>250000</v>
      </c>
      <c r="S78" s="41">
        <f t="shared" si="9"/>
        <v>23500000</v>
      </c>
      <c r="T78" s="42"/>
      <c r="U78" s="29" t="s">
        <v>250</v>
      </c>
      <c r="V78" s="55" t="s">
        <v>276</v>
      </c>
    </row>
    <row r="79" spans="1:22" s="3" customFormat="1" ht="18.75" customHeight="1" x14ac:dyDescent="0.2">
      <c r="A79" s="21">
        <v>72</v>
      </c>
      <c r="B79" s="34" t="s">
        <v>88</v>
      </c>
      <c r="C79" s="14" t="s">
        <v>416</v>
      </c>
      <c r="D79" s="35" t="s">
        <v>368</v>
      </c>
      <c r="E79" s="34" t="s">
        <v>497</v>
      </c>
      <c r="F79" s="14" t="s">
        <v>140</v>
      </c>
      <c r="G79" s="14">
        <v>10.29</v>
      </c>
      <c r="H79" s="52">
        <v>334</v>
      </c>
      <c r="I79" s="37" t="s">
        <v>179</v>
      </c>
      <c r="J79" s="54" t="s">
        <v>0</v>
      </c>
      <c r="K79" s="14">
        <v>1</v>
      </c>
      <c r="L79" s="44">
        <v>80</v>
      </c>
      <c r="M79" s="45">
        <v>182.6</v>
      </c>
      <c r="N79" s="40">
        <v>399</v>
      </c>
      <c r="O79" s="40">
        <f t="shared" si="5"/>
        <v>45.764411027568919</v>
      </c>
      <c r="P79" s="41">
        <f t="shared" si="6"/>
        <v>28303000</v>
      </c>
      <c r="Q79" s="41">
        <f t="shared" si="7"/>
        <v>141515000</v>
      </c>
      <c r="R79" s="41">
        <f t="shared" si="8"/>
        <v>1826000</v>
      </c>
      <c r="S79" s="41">
        <f t="shared" si="9"/>
        <v>171644000</v>
      </c>
      <c r="T79" s="42"/>
      <c r="U79" s="29" t="s">
        <v>238</v>
      </c>
      <c r="V79" s="23"/>
    </row>
    <row r="80" spans="1:22" s="3" customFormat="1" ht="18.75" customHeight="1" x14ac:dyDescent="0.2">
      <c r="A80" s="21">
        <v>73</v>
      </c>
      <c r="B80" s="34" t="s">
        <v>89</v>
      </c>
      <c r="C80" s="14" t="s">
        <v>416</v>
      </c>
      <c r="D80" s="35" t="s">
        <v>369</v>
      </c>
      <c r="E80" s="34" t="s">
        <v>498</v>
      </c>
      <c r="F80" s="14" t="s">
        <v>159</v>
      </c>
      <c r="G80" s="14">
        <v>15</v>
      </c>
      <c r="H80" s="52">
        <v>72</v>
      </c>
      <c r="I80" s="37" t="s">
        <v>270</v>
      </c>
      <c r="J80" s="54" t="s">
        <v>0</v>
      </c>
      <c r="K80" s="14">
        <v>1</v>
      </c>
      <c r="L80" s="44">
        <v>81</v>
      </c>
      <c r="M80" s="45">
        <v>72</v>
      </c>
      <c r="N80" s="40">
        <v>1576.5</v>
      </c>
      <c r="O80" s="40">
        <f t="shared" si="5"/>
        <v>4.5670789724072316</v>
      </c>
      <c r="P80" s="41">
        <f t="shared" si="6"/>
        <v>11160000</v>
      </c>
      <c r="Q80" s="41">
        <f t="shared" si="7"/>
        <v>55800000</v>
      </c>
      <c r="R80" s="41">
        <f t="shared" si="8"/>
        <v>720000</v>
      </c>
      <c r="S80" s="41">
        <f t="shared" si="9"/>
        <v>67680000</v>
      </c>
      <c r="T80" s="42"/>
      <c r="U80" s="29"/>
      <c r="V80" s="23"/>
    </row>
    <row r="81" spans="1:22" s="3" customFormat="1" ht="18.75" customHeight="1" x14ac:dyDescent="0.2">
      <c r="A81" s="21">
        <v>74</v>
      </c>
      <c r="B81" s="34" t="s">
        <v>90</v>
      </c>
      <c r="C81" s="14" t="s">
        <v>416</v>
      </c>
      <c r="D81" s="35" t="s">
        <v>370</v>
      </c>
      <c r="E81" s="35" t="s">
        <v>499</v>
      </c>
      <c r="F81" s="14" t="s">
        <v>159</v>
      </c>
      <c r="G81" s="14" t="s">
        <v>272</v>
      </c>
      <c r="H81" s="52">
        <v>180</v>
      </c>
      <c r="I81" s="37" t="s">
        <v>271</v>
      </c>
      <c r="J81" s="54" t="s">
        <v>0</v>
      </c>
      <c r="K81" s="14">
        <v>1</v>
      </c>
      <c r="L81" s="44">
        <v>82</v>
      </c>
      <c r="M81" s="45">
        <v>180</v>
      </c>
      <c r="N81" s="40">
        <v>1295.5</v>
      </c>
      <c r="O81" s="40">
        <f t="shared" si="5"/>
        <v>13.894249324585104</v>
      </c>
      <c r="P81" s="41">
        <f t="shared" si="6"/>
        <v>27900000</v>
      </c>
      <c r="Q81" s="41">
        <f t="shared" si="7"/>
        <v>139500000</v>
      </c>
      <c r="R81" s="41">
        <f t="shared" si="8"/>
        <v>1800000</v>
      </c>
      <c r="S81" s="41">
        <f t="shared" si="9"/>
        <v>169200000</v>
      </c>
      <c r="T81" s="42"/>
      <c r="U81" s="29"/>
      <c r="V81" s="23"/>
    </row>
    <row r="82" spans="1:22" s="3" customFormat="1" ht="18.75" customHeight="1" x14ac:dyDescent="0.2">
      <c r="A82" s="21">
        <v>75</v>
      </c>
      <c r="B82" s="34" t="s">
        <v>91</v>
      </c>
      <c r="C82" s="14" t="s">
        <v>416</v>
      </c>
      <c r="D82" s="35" t="s">
        <v>371</v>
      </c>
      <c r="E82" s="34" t="s">
        <v>500</v>
      </c>
      <c r="F82" s="14" t="s">
        <v>159</v>
      </c>
      <c r="G82" s="14" t="s">
        <v>212</v>
      </c>
      <c r="H82" s="52">
        <v>90</v>
      </c>
      <c r="I82" s="37" t="s">
        <v>213</v>
      </c>
      <c r="J82" s="54" t="s">
        <v>0</v>
      </c>
      <c r="K82" s="14">
        <v>1</v>
      </c>
      <c r="L82" s="44">
        <v>83</v>
      </c>
      <c r="M82" s="45">
        <v>88.6</v>
      </c>
      <c r="N82" s="40">
        <v>1696.3</v>
      </c>
      <c r="O82" s="40">
        <f t="shared" si="5"/>
        <v>5.2231327005836228</v>
      </c>
      <c r="P82" s="41">
        <f t="shared" si="6"/>
        <v>13733000</v>
      </c>
      <c r="Q82" s="41">
        <f t="shared" si="7"/>
        <v>68665000</v>
      </c>
      <c r="R82" s="41">
        <f t="shared" si="8"/>
        <v>886000</v>
      </c>
      <c r="S82" s="41">
        <f t="shared" si="9"/>
        <v>83284000</v>
      </c>
      <c r="T82" s="42"/>
      <c r="U82" s="29" t="s">
        <v>253</v>
      </c>
      <c r="V82" s="23"/>
    </row>
    <row r="83" spans="1:22" s="4" customFormat="1" ht="18.75" customHeight="1" x14ac:dyDescent="0.2">
      <c r="A83" s="21">
        <v>76</v>
      </c>
      <c r="B83" s="34" t="s">
        <v>92</v>
      </c>
      <c r="C83" s="14" t="s">
        <v>416</v>
      </c>
      <c r="D83" s="35" t="s">
        <v>372</v>
      </c>
      <c r="E83" s="53" t="s">
        <v>501</v>
      </c>
      <c r="F83" s="14" t="s">
        <v>159</v>
      </c>
      <c r="G83" s="14" t="s">
        <v>261</v>
      </c>
      <c r="H83" s="52">
        <v>277</v>
      </c>
      <c r="I83" s="37" t="s">
        <v>262</v>
      </c>
      <c r="J83" s="54" t="s">
        <v>0</v>
      </c>
      <c r="K83" s="14">
        <v>1</v>
      </c>
      <c r="L83" s="44">
        <v>84</v>
      </c>
      <c r="M83" s="45">
        <v>277</v>
      </c>
      <c r="N83" s="40">
        <v>1511.6</v>
      </c>
      <c r="O83" s="40">
        <f t="shared" si="5"/>
        <v>18.324953691452766</v>
      </c>
      <c r="P83" s="41">
        <f t="shared" si="6"/>
        <v>42935000</v>
      </c>
      <c r="Q83" s="41">
        <f t="shared" si="7"/>
        <v>214675000</v>
      </c>
      <c r="R83" s="41">
        <f t="shared" si="8"/>
        <v>2770000</v>
      </c>
      <c r="S83" s="41">
        <f t="shared" si="9"/>
        <v>260380000</v>
      </c>
      <c r="T83" s="42"/>
      <c r="U83" s="29"/>
      <c r="V83" s="23"/>
    </row>
    <row r="84" spans="1:22" s="3" customFormat="1" ht="18.75" customHeight="1" x14ac:dyDescent="0.2">
      <c r="A84" s="21">
        <v>77</v>
      </c>
      <c r="B84" s="34" t="s">
        <v>93</v>
      </c>
      <c r="C84" s="14" t="s">
        <v>416</v>
      </c>
      <c r="D84" s="35" t="s">
        <v>373</v>
      </c>
      <c r="E84" s="35" t="s">
        <v>502</v>
      </c>
      <c r="F84" s="14" t="s">
        <v>159</v>
      </c>
      <c r="G84" s="14">
        <v>23</v>
      </c>
      <c r="H84" s="52">
        <v>288</v>
      </c>
      <c r="I84" s="37" t="s">
        <v>280</v>
      </c>
      <c r="J84" s="54" t="s">
        <v>0</v>
      </c>
      <c r="K84" s="14">
        <v>1</v>
      </c>
      <c r="L84" s="44">
        <v>85</v>
      </c>
      <c r="M84" s="45">
        <v>288</v>
      </c>
      <c r="N84" s="40">
        <v>1661.3</v>
      </c>
      <c r="O84" s="40">
        <f t="shared" si="5"/>
        <v>17.335821344730032</v>
      </c>
      <c r="P84" s="41">
        <f t="shared" si="6"/>
        <v>44640000</v>
      </c>
      <c r="Q84" s="41">
        <f t="shared" si="7"/>
        <v>223200000</v>
      </c>
      <c r="R84" s="41">
        <f t="shared" si="8"/>
        <v>2880000</v>
      </c>
      <c r="S84" s="41">
        <f t="shared" si="9"/>
        <v>270720000</v>
      </c>
      <c r="T84" s="42"/>
      <c r="U84" s="29"/>
      <c r="V84" s="23"/>
    </row>
    <row r="85" spans="1:22" s="3" customFormat="1" ht="18.75" customHeight="1" x14ac:dyDescent="0.2">
      <c r="A85" s="21">
        <v>78</v>
      </c>
      <c r="B85" s="34" t="s">
        <v>94</v>
      </c>
      <c r="C85" s="14" t="s">
        <v>416</v>
      </c>
      <c r="D85" s="35" t="s">
        <v>374</v>
      </c>
      <c r="E85" s="34" t="s">
        <v>503</v>
      </c>
      <c r="F85" s="14" t="s">
        <v>159</v>
      </c>
      <c r="G85" s="14">
        <v>22</v>
      </c>
      <c r="H85" s="52">
        <v>288</v>
      </c>
      <c r="I85" s="37" t="s">
        <v>129</v>
      </c>
      <c r="J85" s="54" t="s">
        <v>0</v>
      </c>
      <c r="K85" s="14">
        <v>1</v>
      </c>
      <c r="L85" s="44">
        <v>86</v>
      </c>
      <c r="M85" s="45">
        <v>288</v>
      </c>
      <c r="N85" s="40">
        <v>1081</v>
      </c>
      <c r="O85" s="40">
        <f t="shared" si="5"/>
        <v>26.641998149861241</v>
      </c>
      <c r="P85" s="41">
        <f t="shared" si="6"/>
        <v>44640000</v>
      </c>
      <c r="Q85" s="41">
        <f t="shared" si="7"/>
        <v>223200000</v>
      </c>
      <c r="R85" s="41">
        <f t="shared" si="8"/>
        <v>2880000</v>
      </c>
      <c r="S85" s="41">
        <f t="shared" si="9"/>
        <v>270720000</v>
      </c>
      <c r="T85" s="42"/>
      <c r="U85" s="29"/>
      <c r="V85" s="23"/>
    </row>
    <row r="86" spans="1:22" s="3" customFormat="1" ht="18.75" customHeight="1" x14ac:dyDescent="0.2">
      <c r="A86" s="21">
        <v>79</v>
      </c>
      <c r="B86" s="34" t="s">
        <v>95</v>
      </c>
      <c r="C86" s="14" t="s">
        <v>416</v>
      </c>
      <c r="D86" s="35" t="s">
        <v>375</v>
      </c>
      <c r="E86" s="56" t="s">
        <v>504</v>
      </c>
      <c r="F86" s="14" t="s">
        <v>159</v>
      </c>
      <c r="G86" s="14">
        <v>21</v>
      </c>
      <c r="H86" s="52">
        <v>190.8</v>
      </c>
      <c r="I86" s="37" t="s">
        <v>192</v>
      </c>
      <c r="J86" s="54" t="s">
        <v>0</v>
      </c>
      <c r="K86" s="14">
        <v>1</v>
      </c>
      <c r="L86" s="44">
        <v>87</v>
      </c>
      <c r="M86" s="45">
        <v>190.8</v>
      </c>
      <c r="N86" s="40">
        <v>320.39999999999998</v>
      </c>
      <c r="O86" s="40">
        <f t="shared" si="5"/>
        <v>59.55056179775282</v>
      </c>
      <c r="P86" s="41">
        <f t="shared" si="6"/>
        <v>29574000</v>
      </c>
      <c r="Q86" s="41">
        <f t="shared" si="7"/>
        <v>147870000</v>
      </c>
      <c r="R86" s="41">
        <f t="shared" si="8"/>
        <v>1908000</v>
      </c>
      <c r="S86" s="41">
        <f t="shared" si="9"/>
        <v>179352000</v>
      </c>
      <c r="T86" s="42"/>
      <c r="U86" s="29"/>
      <c r="V86" s="23"/>
    </row>
    <row r="87" spans="1:22" s="3" customFormat="1" ht="18.75" customHeight="1" x14ac:dyDescent="0.2">
      <c r="A87" s="21">
        <v>80</v>
      </c>
      <c r="B87" s="34" t="s">
        <v>96</v>
      </c>
      <c r="C87" s="14" t="s">
        <v>416</v>
      </c>
      <c r="D87" s="35" t="s">
        <v>376</v>
      </c>
      <c r="E87" s="46">
        <v>24386</v>
      </c>
      <c r="F87" s="14" t="s">
        <v>159</v>
      </c>
      <c r="G87" s="14">
        <v>20</v>
      </c>
      <c r="H87" s="52">
        <v>396</v>
      </c>
      <c r="I87" s="37" t="s">
        <v>214</v>
      </c>
      <c r="J87" s="54" t="s">
        <v>0</v>
      </c>
      <c r="K87" s="14">
        <v>1</v>
      </c>
      <c r="L87" s="44">
        <v>88</v>
      </c>
      <c r="M87" s="45">
        <v>396</v>
      </c>
      <c r="N87" s="40">
        <v>1731.2</v>
      </c>
      <c r="O87" s="40">
        <f t="shared" si="5"/>
        <v>22.874306839186691</v>
      </c>
      <c r="P87" s="41">
        <f t="shared" si="6"/>
        <v>61380000</v>
      </c>
      <c r="Q87" s="41">
        <f t="shared" si="7"/>
        <v>306900000</v>
      </c>
      <c r="R87" s="41">
        <f t="shared" si="8"/>
        <v>3960000</v>
      </c>
      <c r="S87" s="41">
        <f t="shared" si="9"/>
        <v>372240000</v>
      </c>
      <c r="T87" s="42"/>
      <c r="U87" s="29"/>
      <c r="V87" s="23"/>
    </row>
    <row r="88" spans="1:22" s="4" customFormat="1" ht="26.25" customHeight="1" x14ac:dyDescent="0.2">
      <c r="A88" s="21">
        <v>81</v>
      </c>
      <c r="B88" s="34" t="s">
        <v>97</v>
      </c>
      <c r="C88" s="14" t="s">
        <v>416</v>
      </c>
      <c r="D88" s="35" t="s">
        <v>377</v>
      </c>
      <c r="E88" s="35" t="s">
        <v>505</v>
      </c>
      <c r="F88" s="14" t="s">
        <v>159</v>
      </c>
      <c r="G88" s="14">
        <v>2</v>
      </c>
      <c r="H88" s="52">
        <v>280.8</v>
      </c>
      <c r="I88" s="37" t="s">
        <v>418</v>
      </c>
      <c r="J88" s="54" t="s">
        <v>0</v>
      </c>
      <c r="K88" s="14">
        <v>1</v>
      </c>
      <c r="L88" s="44">
        <v>89</v>
      </c>
      <c r="M88" s="45">
        <v>280.8</v>
      </c>
      <c r="N88" s="40">
        <v>1594</v>
      </c>
      <c r="O88" s="40">
        <f t="shared" si="5"/>
        <v>17.616060225846926</v>
      </c>
      <c r="P88" s="41">
        <f t="shared" si="6"/>
        <v>43524000</v>
      </c>
      <c r="Q88" s="41">
        <f t="shared" si="7"/>
        <v>217620000</v>
      </c>
      <c r="R88" s="41">
        <f t="shared" si="8"/>
        <v>2808000</v>
      </c>
      <c r="S88" s="41">
        <f t="shared" si="9"/>
        <v>263952000</v>
      </c>
      <c r="T88" s="42"/>
      <c r="U88" s="29"/>
      <c r="V88" s="23"/>
    </row>
    <row r="89" spans="1:22" s="3" customFormat="1" ht="41.25" customHeight="1" x14ac:dyDescent="0.2">
      <c r="A89" s="21">
        <v>82</v>
      </c>
      <c r="B89" s="34" t="s">
        <v>98</v>
      </c>
      <c r="C89" s="14" t="s">
        <v>413</v>
      </c>
      <c r="D89" s="35" t="s">
        <v>378</v>
      </c>
      <c r="E89" s="35" t="s">
        <v>529</v>
      </c>
      <c r="F89" s="14" t="s">
        <v>159</v>
      </c>
      <c r="G89" s="14">
        <v>1</v>
      </c>
      <c r="H89" s="52">
        <v>119</v>
      </c>
      <c r="I89" s="37" t="s">
        <v>198</v>
      </c>
      <c r="J89" s="54" t="s">
        <v>0</v>
      </c>
      <c r="K89" s="14">
        <v>1</v>
      </c>
      <c r="L89" s="44">
        <v>91</v>
      </c>
      <c r="M89" s="45">
        <v>119</v>
      </c>
      <c r="N89" s="40">
        <v>779.9</v>
      </c>
      <c r="O89" s="40">
        <f t="shared" si="5"/>
        <v>15.258366457238107</v>
      </c>
      <c r="P89" s="41">
        <f t="shared" si="6"/>
        <v>18445000</v>
      </c>
      <c r="Q89" s="41">
        <v>0</v>
      </c>
      <c r="R89" s="41">
        <f t="shared" si="8"/>
        <v>1190000</v>
      </c>
      <c r="S89" s="41">
        <f t="shared" si="9"/>
        <v>19635000</v>
      </c>
      <c r="T89" s="42"/>
      <c r="U89" s="29"/>
      <c r="V89" s="23"/>
    </row>
    <row r="90" spans="1:22" s="4" customFormat="1" ht="24" customHeight="1" x14ac:dyDescent="0.2">
      <c r="A90" s="21">
        <v>83</v>
      </c>
      <c r="B90" s="34" t="s">
        <v>99</v>
      </c>
      <c r="C90" s="14" t="s">
        <v>416</v>
      </c>
      <c r="D90" s="35" t="s">
        <v>379</v>
      </c>
      <c r="E90" s="35" t="s">
        <v>506</v>
      </c>
      <c r="F90" s="14" t="s">
        <v>159</v>
      </c>
      <c r="G90" s="14">
        <v>19</v>
      </c>
      <c r="H90" s="52">
        <v>144</v>
      </c>
      <c r="I90" s="37" t="s">
        <v>211</v>
      </c>
      <c r="J90" s="54" t="s">
        <v>0</v>
      </c>
      <c r="K90" s="14">
        <v>1</v>
      </c>
      <c r="L90" s="44">
        <v>92</v>
      </c>
      <c r="M90" s="45">
        <v>144</v>
      </c>
      <c r="N90" s="40">
        <v>1187.7</v>
      </c>
      <c r="O90" s="40">
        <f t="shared" si="5"/>
        <v>12.124273806516797</v>
      </c>
      <c r="P90" s="41">
        <f t="shared" si="6"/>
        <v>22320000</v>
      </c>
      <c r="Q90" s="41">
        <f t="shared" si="7"/>
        <v>111600000</v>
      </c>
      <c r="R90" s="41">
        <f t="shared" si="8"/>
        <v>1440000</v>
      </c>
      <c r="S90" s="41">
        <f t="shared" si="9"/>
        <v>135360000</v>
      </c>
      <c r="T90" s="42"/>
      <c r="U90" s="29"/>
      <c r="V90" s="23"/>
    </row>
    <row r="91" spans="1:22" s="3" customFormat="1" ht="26.25" customHeight="1" x14ac:dyDescent="0.2">
      <c r="A91" s="21">
        <v>84</v>
      </c>
      <c r="B91" s="34" t="s">
        <v>100</v>
      </c>
      <c r="C91" s="14" t="s">
        <v>416</v>
      </c>
      <c r="D91" s="35" t="s">
        <v>380</v>
      </c>
      <c r="E91" s="46">
        <v>25487</v>
      </c>
      <c r="F91" s="14" t="s">
        <v>159</v>
      </c>
      <c r="G91" s="14">
        <v>3</v>
      </c>
      <c r="H91" s="52">
        <v>536.4</v>
      </c>
      <c r="I91" s="37" t="s">
        <v>167</v>
      </c>
      <c r="J91" s="54" t="s">
        <v>0</v>
      </c>
      <c r="K91" s="14">
        <v>1</v>
      </c>
      <c r="L91" s="44">
        <v>93</v>
      </c>
      <c r="M91" s="45">
        <v>536.4</v>
      </c>
      <c r="N91" s="40">
        <v>1651.6</v>
      </c>
      <c r="O91" s="40">
        <f t="shared" si="5"/>
        <v>32.477597481230326</v>
      </c>
      <c r="P91" s="41">
        <f t="shared" si="6"/>
        <v>83142000</v>
      </c>
      <c r="Q91" s="41">
        <f t="shared" si="7"/>
        <v>415710000</v>
      </c>
      <c r="R91" s="41">
        <f t="shared" si="8"/>
        <v>5364000</v>
      </c>
      <c r="S91" s="41">
        <f t="shared" si="9"/>
        <v>504216000</v>
      </c>
      <c r="T91" s="42"/>
      <c r="U91" s="29"/>
      <c r="V91" s="23"/>
    </row>
    <row r="92" spans="1:22" s="4" customFormat="1" ht="18.75" customHeight="1" x14ac:dyDescent="0.2">
      <c r="A92" s="21">
        <v>85</v>
      </c>
      <c r="B92" s="34" t="s">
        <v>101</v>
      </c>
      <c r="C92" s="14" t="s">
        <v>416</v>
      </c>
      <c r="D92" s="35" t="s">
        <v>381</v>
      </c>
      <c r="E92" s="35" t="s">
        <v>507</v>
      </c>
      <c r="F92" s="14" t="s">
        <v>159</v>
      </c>
      <c r="G92" s="50" t="s">
        <v>282</v>
      </c>
      <c r="H92" s="52">
        <v>104</v>
      </c>
      <c r="I92" s="37" t="s">
        <v>288</v>
      </c>
      <c r="J92" s="54" t="s">
        <v>0</v>
      </c>
      <c r="K92" s="14">
        <v>1</v>
      </c>
      <c r="L92" s="44">
        <v>94</v>
      </c>
      <c r="M92" s="45">
        <v>104</v>
      </c>
      <c r="N92" s="40">
        <v>1296.3</v>
      </c>
      <c r="O92" s="40">
        <f t="shared" si="5"/>
        <v>8.0228342204736549</v>
      </c>
      <c r="P92" s="41">
        <f t="shared" si="6"/>
        <v>16120000</v>
      </c>
      <c r="Q92" s="41">
        <f t="shared" si="7"/>
        <v>80600000</v>
      </c>
      <c r="R92" s="41">
        <f t="shared" si="8"/>
        <v>1040000</v>
      </c>
      <c r="S92" s="41">
        <f t="shared" si="9"/>
        <v>97760000</v>
      </c>
      <c r="T92" s="42"/>
      <c r="U92" s="29"/>
      <c r="V92" s="23"/>
    </row>
    <row r="93" spans="1:22" s="3" customFormat="1" ht="18.75" customHeight="1" x14ac:dyDescent="0.2">
      <c r="A93" s="21">
        <v>86</v>
      </c>
      <c r="B93" s="34" t="s">
        <v>102</v>
      </c>
      <c r="C93" s="14" t="s">
        <v>416</v>
      </c>
      <c r="D93" s="35" t="s">
        <v>382</v>
      </c>
      <c r="E93" s="34" t="s">
        <v>508</v>
      </c>
      <c r="F93" s="14" t="s">
        <v>159</v>
      </c>
      <c r="G93" s="14">
        <v>6</v>
      </c>
      <c r="H93" s="52">
        <v>374</v>
      </c>
      <c r="I93" s="37" t="s">
        <v>258</v>
      </c>
      <c r="J93" s="54" t="s">
        <v>0</v>
      </c>
      <c r="K93" s="14">
        <v>1</v>
      </c>
      <c r="L93" s="44">
        <v>95</v>
      </c>
      <c r="M93" s="45">
        <v>374</v>
      </c>
      <c r="N93" s="40">
        <v>3614</v>
      </c>
      <c r="O93" s="40">
        <f t="shared" si="5"/>
        <v>10.348644161593802</v>
      </c>
      <c r="P93" s="41">
        <f t="shared" si="6"/>
        <v>57970000</v>
      </c>
      <c r="Q93" s="41">
        <f t="shared" si="7"/>
        <v>289850000</v>
      </c>
      <c r="R93" s="41">
        <f t="shared" si="8"/>
        <v>3740000</v>
      </c>
      <c r="S93" s="41">
        <f t="shared" si="9"/>
        <v>351560000</v>
      </c>
      <c r="T93" s="42"/>
      <c r="U93" s="29"/>
      <c r="V93" s="23"/>
    </row>
    <row r="94" spans="1:22" s="4" customFormat="1" ht="34.5" customHeight="1" x14ac:dyDescent="0.2">
      <c r="A94" s="21">
        <v>87</v>
      </c>
      <c r="B94" s="34" t="s">
        <v>433</v>
      </c>
      <c r="C94" s="14" t="s">
        <v>416</v>
      </c>
      <c r="D94" s="35" t="s">
        <v>383</v>
      </c>
      <c r="E94" s="35" t="s">
        <v>509</v>
      </c>
      <c r="F94" s="14" t="s">
        <v>159</v>
      </c>
      <c r="G94" s="14">
        <v>15.1</v>
      </c>
      <c r="H94" s="52">
        <v>515</v>
      </c>
      <c r="I94" s="37" t="s">
        <v>146</v>
      </c>
      <c r="J94" s="54" t="s">
        <v>0</v>
      </c>
      <c r="K94" s="14">
        <v>1</v>
      </c>
      <c r="L94" s="44">
        <v>97</v>
      </c>
      <c r="M94" s="45">
        <v>354.9</v>
      </c>
      <c r="N94" s="40">
        <v>2862.6</v>
      </c>
      <c r="O94" s="40">
        <f t="shared" si="5"/>
        <v>12.397820163487738</v>
      </c>
      <c r="P94" s="41">
        <f t="shared" si="6"/>
        <v>55009500</v>
      </c>
      <c r="Q94" s="41">
        <f t="shared" si="7"/>
        <v>275047500</v>
      </c>
      <c r="R94" s="41">
        <f t="shared" si="8"/>
        <v>3549000</v>
      </c>
      <c r="S94" s="41">
        <f t="shared" si="9"/>
        <v>333606000</v>
      </c>
      <c r="T94" s="42"/>
      <c r="U94" s="29" t="s">
        <v>242</v>
      </c>
      <c r="V94" s="23"/>
    </row>
    <row r="95" spans="1:22" s="3" customFormat="1" ht="23.25" customHeight="1" x14ac:dyDescent="0.2">
      <c r="A95" s="21">
        <v>88</v>
      </c>
      <c r="B95" s="34" t="s">
        <v>103</v>
      </c>
      <c r="C95" s="14" t="s">
        <v>416</v>
      </c>
      <c r="D95" s="35" t="s">
        <v>384</v>
      </c>
      <c r="E95" s="35" t="s">
        <v>510</v>
      </c>
      <c r="F95" s="14" t="s">
        <v>159</v>
      </c>
      <c r="G95" s="14">
        <v>9</v>
      </c>
      <c r="H95" s="52">
        <v>302.39999999999998</v>
      </c>
      <c r="I95" s="37" t="s">
        <v>193</v>
      </c>
      <c r="J95" s="54" t="s">
        <v>0</v>
      </c>
      <c r="K95" s="14">
        <v>1</v>
      </c>
      <c r="L95" s="44">
        <v>98</v>
      </c>
      <c r="M95" s="45">
        <v>145.1</v>
      </c>
      <c r="N95" s="40">
        <v>1075.3000000000002</v>
      </c>
      <c r="O95" s="40">
        <f t="shared" si="5"/>
        <v>13.493908676648376</v>
      </c>
      <c r="P95" s="41">
        <f t="shared" si="6"/>
        <v>22490500</v>
      </c>
      <c r="Q95" s="41">
        <f t="shared" si="7"/>
        <v>112452500</v>
      </c>
      <c r="R95" s="41">
        <f t="shared" si="8"/>
        <v>1451000</v>
      </c>
      <c r="S95" s="41">
        <f t="shared" si="9"/>
        <v>136394000</v>
      </c>
      <c r="T95" s="42"/>
      <c r="U95" s="29" t="s">
        <v>249</v>
      </c>
      <c r="V95" s="23"/>
    </row>
    <row r="96" spans="1:22" s="3" customFormat="1" ht="19.5" customHeight="1" x14ac:dyDescent="0.2">
      <c r="A96" s="21">
        <v>89</v>
      </c>
      <c r="B96" s="34" t="s">
        <v>104</v>
      </c>
      <c r="C96" s="14" t="s">
        <v>416</v>
      </c>
      <c r="D96" s="35" t="s">
        <v>385</v>
      </c>
      <c r="E96" s="35" t="s">
        <v>442</v>
      </c>
      <c r="F96" s="14" t="s">
        <v>159</v>
      </c>
      <c r="G96" s="14">
        <v>14.6</v>
      </c>
      <c r="H96" s="52">
        <v>244.8</v>
      </c>
      <c r="I96" s="37" t="s">
        <v>220</v>
      </c>
      <c r="J96" s="54" t="s">
        <v>0</v>
      </c>
      <c r="K96" s="14">
        <v>1</v>
      </c>
      <c r="L96" s="44">
        <v>99</v>
      </c>
      <c r="M96" s="45">
        <v>141.80000000000001</v>
      </c>
      <c r="N96" s="40">
        <v>1759.5</v>
      </c>
      <c r="O96" s="40">
        <f t="shared" si="5"/>
        <v>8.0591077010514347</v>
      </c>
      <c r="P96" s="41">
        <f t="shared" si="6"/>
        <v>21979000</v>
      </c>
      <c r="Q96" s="41">
        <f t="shared" si="7"/>
        <v>109895000</v>
      </c>
      <c r="R96" s="41">
        <f t="shared" si="8"/>
        <v>1418000</v>
      </c>
      <c r="S96" s="41">
        <f t="shared" si="9"/>
        <v>133292000</v>
      </c>
      <c r="T96" s="42"/>
      <c r="U96" s="29" t="s">
        <v>245</v>
      </c>
      <c r="V96" s="23"/>
    </row>
    <row r="97" spans="1:22" s="4" customFormat="1" ht="19.5" customHeight="1" x14ac:dyDescent="0.2">
      <c r="A97" s="21">
        <v>90</v>
      </c>
      <c r="B97" s="34" t="s">
        <v>105</v>
      </c>
      <c r="C97" s="14" t="s">
        <v>416</v>
      </c>
      <c r="D97" s="35" t="s">
        <v>386</v>
      </c>
      <c r="E97" s="34" t="s">
        <v>511</v>
      </c>
      <c r="F97" s="14" t="s">
        <v>159</v>
      </c>
      <c r="G97" s="14">
        <v>13.1</v>
      </c>
      <c r="H97" s="52">
        <v>270</v>
      </c>
      <c r="I97" s="37" t="s">
        <v>176</v>
      </c>
      <c r="J97" s="54" t="s">
        <v>0</v>
      </c>
      <c r="K97" s="14">
        <v>1</v>
      </c>
      <c r="L97" s="44">
        <v>100</v>
      </c>
      <c r="M97" s="45">
        <v>270</v>
      </c>
      <c r="N97" s="40">
        <v>2071.3000000000002</v>
      </c>
      <c r="O97" s="40">
        <f t="shared" si="5"/>
        <v>13.035291845700767</v>
      </c>
      <c r="P97" s="41">
        <f t="shared" si="6"/>
        <v>41850000</v>
      </c>
      <c r="Q97" s="41">
        <f t="shared" si="7"/>
        <v>209250000</v>
      </c>
      <c r="R97" s="41">
        <f t="shared" si="8"/>
        <v>2700000</v>
      </c>
      <c r="S97" s="41">
        <f t="shared" si="9"/>
        <v>253800000</v>
      </c>
      <c r="T97" s="42"/>
      <c r="U97" s="29"/>
      <c r="V97" s="23"/>
    </row>
    <row r="98" spans="1:22" s="3" customFormat="1" ht="19.5" customHeight="1" x14ac:dyDescent="0.2">
      <c r="A98" s="21">
        <v>91</v>
      </c>
      <c r="B98" s="34" t="s">
        <v>106</v>
      </c>
      <c r="C98" s="14" t="s">
        <v>416</v>
      </c>
      <c r="D98" s="35" t="s">
        <v>387</v>
      </c>
      <c r="E98" s="34" t="s">
        <v>512</v>
      </c>
      <c r="F98" s="14" t="s">
        <v>159</v>
      </c>
      <c r="G98" s="14">
        <v>14.12</v>
      </c>
      <c r="H98" s="52">
        <v>288</v>
      </c>
      <c r="I98" s="37" t="s">
        <v>134</v>
      </c>
      <c r="J98" s="54" t="s">
        <v>0</v>
      </c>
      <c r="K98" s="14">
        <v>1</v>
      </c>
      <c r="L98" s="44">
        <v>101</v>
      </c>
      <c r="M98" s="45">
        <v>180</v>
      </c>
      <c r="N98" s="40">
        <v>1390.6999999999998</v>
      </c>
      <c r="O98" s="40">
        <f t="shared" si="5"/>
        <v>12.943122168692028</v>
      </c>
      <c r="P98" s="41">
        <f t="shared" si="6"/>
        <v>27900000</v>
      </c>
      <c r="Q98" s="41">
        <f t="shared" si="7"/>
        <v>139500000</v>
      </c>
      <c r="R98" s="41">
        <f t="shared" si="8"/>
        <v>1800000</v>
      </c>
      <c r="S98" s="41">
        <f t="shared" si="9"/>
        <v>169200000</v>
      </c>
      <c r="T98" s="42"/>
      <c r="U98" s="29" t="s">
        <v>247</v>
      </c>
      <c r="V98" s="23"/>
    </row>
    <row r="99" spans="1:22" s="4" customFormat="1" ht="19.5" customHeight="1" x14ac:dyDescent="0.2">
      <c r="A99" s="21">
        <v>92</v>
      </c>
      <c r="B99" s="34" t="s">
        <v>107</v>
      </c>
      <c r="C99" s="14" t="s">
        <v>416</v>
      </c>
      <c r="D99" s="35" t="s">
        <v>388</v>
      </c>
      <c r="E99" s="34" t="s">
        <v>513</v>
      </c>
      <c r="F99" s="14" t="s">
        <v>159</v>
      </c>
      <c r="G99" s="14">
        <v>14.3</v>
      </c>
      <c r="H99" s="52">
        <v>442.8</v>
      </c>
      <c r="I99" s="37" t="s">
        <v>281</v>
      </c>
      <c r="J99" s="54" t="s">
        <v>0</v>
      </c>
      <c r="K99" s="14">
        <v>1</v>
      </c>
      <c r="L99" s="44">
        <v>102</v>
      </c>
      <c r="M99" s="45">
        <v>442.8</v>
      </c>
      <c r="N99" s="40">
        <v>1490.8</v>
      </c>
      <c r="O99" s="40">
        <f t="shared" si="5"/>
        <v>29.702173329755837</v>
      </c>
      <c r="P99" s="41">
        <f t="shared" si="6"/>
        <v>68634000</v>
      </c>
      <c r="Q99" s="41">
        <f t="shared" si="7"/>
        <v>343170000</v>
      </c>
      <c r="R99" s="41">
        <f t="shared" si="8"/>
        <v>4428000</v>
      </c>
      <c r="S99" s="41">
        <f t="shared" si="9"/>
        <v>416232000</v>
      </c>
      <c r="T99" s="42"/>
      <c r="U99" s="29"/>
      <c r="V99" s="23"/>
    </row>
    <row r="100" spans="1:22" s="4" customFormat="1" ht="19.5" customHeight="1" x14ac:dyDescent="0.2">
      <c r="A100" s="21">
        <v>93</v>
      </c>
      <c r="B100" s="34" t="s">
        <v>108</v>
      </c>
      <c r="C100" s="14" t="s">
        <v>416</v>
      </c>
      <c r="D100" s="35" t="s">
        <v>389</v>
      </c>
      <c r="E100" s="46">
        <v>26577</v>
      </c>
      <c r="F100" s="14" t="s">
        <v>159</v>
      </c>
      <c r="G100" s="51" t="s">
        <v>174</v>
      </c>
      <c r="H100" s="52">
        <v>244</v>
      </c>
      <c r="I100" s="37" t="s">
        <v>173</v>
      </c>
      <c r="J100" s="54" t="s">
        <v>0</v>
      </c>
      <c r="K100" s="14">
        <v>1</v>
      </c>
      <c r="L100" s="44">
        <v>103</v>
      </c>
      <c r="M100" s="45">
        <v>244</v>
      </c>
      <c r="N100" s="40">
        <v>1079.4000000000001</v>
      </c>
      <c r="O100" s="40">
        <f t="shared" si="5"/>
        <v>22.605151009820268</v>
      </c>
      <c r="P100" s="41">
        <f t="shared" si="6"/>
        <v>37820000</v>
      </c>
      <c r="Q100" s="41">
        <f t="shared" si="7"/>
        <v>189100000</v>
      </c>
      <c r="R100" s="41">
        <f t="shared" si="8"/>
        <v>2440000</v>
      </c>
      <c r="S100" s="41">
        <f t="shared" si="9"/>
        <v>229360000</v>
      </c>
      <c r="T100" s="42"/>
      <c r="U100" s="29"/>
      <c r="V100" s="23"/>
    </row>
    <row r="101" spans="1:22" s="4" customFormat="1" ht="19.5" customHeight="1" x14ac:dyDescent="0.2">
      <c r="A101" s="21">
        <v>94</v>
      </c>
      <c r="B101" s="34" t="s">
        <v>109</v>
      </c>
      <c r="C101" s="14" t="s">
        <v>416</v>
      </c>
      <c r="D101" s="35" t="s">
        <v>390</v>
      </c>
      <c r="E101" s="34" t="s">
        <v>514</v>
      </c>
      <c r="F101" s="14" t="s">
        <v>159</v>
      </c>
      <c r="G101" s="14" t="s">
        <v>178</v>
      </c>
      <c r="H101" s="52">
        <v>234</v>
      </c>
      <c r="I101" s="37" t="s">
        <v>177</v>
      </c>
      <c r="J101" s="54" t="s">
        <v>0</v>
      </c>
      <c r="K101" s="14">
        <v>1</v>
      </c>
      <c r="L101" s="44">
        <v>104</v>
      </c>
      <c r="M101" s="45">
        <v>234</v>
      </c>
      <c r="N101" s="40">
        <v>1513.6999999999998</v>
      </c>
      <c r="O101" s="40">
        <f t="shared" si="5"/>
        <v>15.458809539538882</v>
      </c>
      <c r="P101" s="41">
        <f t="shared" si="6"/>
        <v>36270000</v>
      </c>
      <c r="Q101" s="41">
        <f t="shared" si="7"/>
        <v>181350000</v>
      </c>
      <c r="R101" s="41">
        <f t="shared" si="8"/>
        <v>2340000</v>
      </c>
      <c r="S101" s="41">
        <f t="shared" si="9"/>
        <v>219960000</v>
      </c>
      <c r="T101" s="42"/>
      <c r="U101" s="29"/>
      <c r="V101" s="23"/>
    </row>
    <row r="102" spans="1:22" s="3" customFormat="1" ht="19.5" customHeight="1" x14ac:dyDescent="0.2">
      <c r="A102" s="21">
        <v>95</v>
      </c>
      <c r="B102" s="34" t="s">
        <v>110</v>
      </c>
      <c r="C102" s="14" t="s">
        <v>416</v>
      </c>
      <c r="D102" s="35" t="s">
        <v>391</v>
      </c>
      <c r="E102" s="35" t="s">
        <v>515</v>
      </c>
      <c r="F102" s="14" t="s">
        <v>159</v>
      </c>
      <c r="G102" s="50" t="s">
        <v>230</v>
      </c>
      <c r="H102" s="52">
        <v>504</v>
      </c>
      <c r="I102" s="37" t="s">
        <v>229</v>
      </c>
      <c r="J102" s="54" t="s">
        <v>0</v>
      </c>
      <c r="K102" s="14">
        <v>1</v>
      </c>
      <c r="L102" s="44">
        <v>106</v>
      </c>
      <c r="M102" s="45">
        <v>403</v>
      </c>
      <c r="N102" s="40">
        <v>2223.5</v>
      </c>
      <c r="O102" s="40">
        <f t="shared" si="5"/>
        <v>18.124578367438723</v>
      </c>
      <c r="P102" s="41">
        <f t="shared" si="6"/>
        <v>62465000</v>
      </c>
      <c r="Q102" s="41">
        <f t="shared" si="7"/>
        <v>312325000</v>
      </c>
      <c r="R102" s="41">
        <f t="shared" si="8"/>
        <v>4030000</v>
      </c>
      <c r="S102" s="41">
        <f t="shared" si="9"/>
        <v>378820000</v>
      </c>
      <c r="T102" s="42"/>
      <c r="U102" s="29" t="s">
        <v>248</v>
      </c>
      <c r="V102" s="23"/>
    </row>
    <row r="103" spans="1:22" s="3" customFormat="1" ht="19.5" customHeight="1" x14ac:dyDescent="0.2">
      <c r="A103" s="21">
        <v>96</v>
      </c>
      <c r="B103" s="34" t="s">
        <v>111</v>
      </c>
      <c r="C103" s="14" t="s">
        <v>416</v>
      </c>
      <c r="D103" s="35" t="s">
        <v>392</v>
      </c>
      <c r="E103" s="34" t="s">
        <v>516</v>
      </c>
      <c r="F103" s="14" t="s">
        <v>159</v>
      </c>
      <c r="G103" s="14">
        <v>14.17</v>
      </c>
      <c r="H103" s="52">
        <v>360</v>
      </c>
      <c r="I103" s="37" t="s">
        <v>231</v>
      </c>
      <c r="J103" s="54" t="s">
        <v>0</v>
      </c>
      <c r="K103" s="14">
        <v>1</v>
      </c>
      <c r="L103" s="44">
        <v>107</v>
      </c>
      <c r="M103" s="45">
        <v>360</v>
      </c>
      <c r="N103" s="40">
        <v>1081.8</v>
      </c>
      <c r="O103" s="40">
        <f t="shared" si="5"/>
        <v>33.277870216306162</v>
      </c>
      <c r="P103" s="41">
        <f t="shared" si="6"/>
        <v>55800000</v>
      </c>
      <c r="Q103" s="41">
        <f t="shared" si="7"/>
        <v>279000000</v>
      </c>
      <c r="R103" s="41">
        <f t="shared" si="8"/>
        <v>3600000</v>
      </c>
      <c r="S103" s="41">
        <f t="shared" si="9"/>
        <v>338400000</v>
      </c>
      <c r="T103" s="42"/>
      <c r="U103" s="29"/>
      <c r="V103" s="23"/>
    </row>
    <row r="104" spans="1:22" s="3" customFormat="1" ht="19.5" customHeight="1" x14ac:dyDescent="0.2">
      <c r="A104" s="21">
        <v>97</v>
      </c>
      <c r="B104" s="34" t="s">
        <v>112</v>
      </c>
      <c r="C104" s="14" t="s">
        <v>416</v>
      </c>
      <c r="D104" s="35" t="s">
        <v>393</v>
      </c>
      <c r="E104" s="35" t="s">
        <v>517</v>
      </c>
      <c r="F104" s="14" t="s">
        <v>159</v>
      </c>
      <c r="G104" s="57">
        <v>14.16</v>
      </c>
      <c r="H104" s="52">
        <v>468</v>
      </c>
      <c r="I104" s="37" t="s">
        <v>135</v>
      </c>
      <c r="J104" s="54" t="s">
        <v>0</v>
      </c>
      <c r="K104" s="14">
        <v>1</v>
      </c>
      <c r="L104" s="44">
        <v>108</v>
      </c>
      <c r="M104" s="45">
        <v>468</v>
      </c>
      <c r="N104" s="40">
        <v>1654</v>
      </c>
      <c r="O104" s="40">
        <f t="shared" si="5"/>
        <v>28.295042321644498</v>
      </c>
      <c r="P104" s="41">
        <f t="shared" si="6"/>
        <v>72540000</v>
      </c>
      <c r="Q104" s="41">
        <f t="shared" si="7"/>
        <v>362700000</v>
      </c>
      <c r="R104" s="41">
        <f t="shared" si="8"/>
        <v>4680000</v>
      </c>
      <c r="S104" s="41">
        <f t="shared" si="9"/>
        <v>439920000</v>
      </c>
      <c r="T104" s="42"/>
      <c r="U104" s="29"/>
      <c r="V104" s="23"/>
    </row>
    <row r="105" spans="1:22" s="3" customFormat="1" ht="19.5" customHeight="1" x14ac:dyDescent="0.2">
      <c r="A105" s="21">
        <v>98</v>
      </c>
      <c r="B105" s="34" t="s">
        <v>113</v>
      </c>
      <c r="C105" s="14" t="s">
        <v>416</v>
      </c>
      <c r="D105" s="35" t="s">
        <v>394</v>
      </c>
      <c r="E105" s="34" t="s">
        <v>518</v>
      </c>
      <c r="F105" s="14" t="s">
        <v>159</v>
      </c>
      <c r="G105" s="14">
        <v>14.15</v>
      </c>
      <c r="H105" s="52">
        <v>414</v>
      </c>
      <c r="I105" s="37" t="s">
        <v>141</v>
      </c>
      <c r="J105" s="54" t="s">
        <v>0</v>
      </c>
      <c r="K105" s="14">
        <v>1</v>
      </c>
      <c r="L105" s="44">
        <v>109</v>
      </c>
      <c r="M105" s="45">
        <v>100.3</v>
      </c>
      <c r="N105" s="40">
        <v>1197.3</v>
      </c>
      <c r="O105" s="40">
        <f t="shared" si="5"/>
        <v>8.3771819928171709</v>
      </c>
      <c r="P105" s="41">
        <f t="shared" si="6"/>
        <v>15546500</v>
      </c>
      <c r="Q105" s="41">
        <f t="shared" si="7"/>
        <v>77732500</v>
      </c>
      <c r="R105" s="41">
        <f t="shared" si="8"/>
        <v>1003000</v>
      </c>
      <c r="S105" s="41">
        <f t="shared" si="9"/>
        <v>94282000</v>
      </c>
      <c r="T105" s="42"/>
      <c r="U105" s="29" t="s">
        <v>246</v>
      </c>
      <c r="V105" s="23"/>
    </row>
    <row r="106" spans="1:22" ht="19.5" customHeight="1" x14ac:dyDescent="0.2">
      <c r="A106" s="21">
        <v>99</v>
      </c>
      <c r="B106" s="34" t="s">
        <v>114</v>
      </c>
      <c r="C106" s="14" t="s">
        <v>416</v>
      </c>
      <c r="D106" s="35" t="s">
        <v>395</v>
      </c>
      <c r="E106" s="34" t="s">
        <v>519</v>
      </c>
      <c r="F106" s="14" t="s">
        <v>159</v>
      </c>
      <c r="G106" s="14">
        <v>14.26</v>
      </c>
      <c r="H106" s="52">
        <v>108</v>
      </c>
      <c r="I106" s="37" t="s">
        <v>169</v>
      </c>
      <c r="J106" s="54" t="s">
        <v>0</v>
      </c>
      <c r="K106" s="14">
        <v>1</v>
      </c>
      <c r="L106" s="44">
        <v>110</v>
      </c>
      <c r="M106" s="45">
        <v>108</v>
      </c>
      <c r="N106" s="40">
        <v>1550.4</v>
      </c>
      <c r="O106" s="40">
        <f t="shared" si="5"/>
        <v>6.96594427244582</v>
      </c>
      <c r="P106" s="41">
        <f t="shared" si="6"/>
        <v>16740000</v>
      </c>
      <c r="Q106" s="41">
        <f t="shared" si="7"/>
        <v>83700000</v>
      </c>
      <c r="R106" s="41">
        <f t="shared" si="8"/>
        <v>1080000</v>
      </c>
      <c r="S106" s="41">
        <f t="shared" si="9"/>
        <v>101520000</v>
      </c>
      <c r="T106" s="42"/>
      <c r="U106" s="29"/>
      <c r="V106" s="23"/>
    </row>
    <row r="107" spans="1:22" ht="19.5" customHeight="1" x14ac:dyDescent="0.2">
      <c r="A107" s="21">
        <v>100</v>
      </c>
      <c r="B107" s="34" t="s">
        <v>115</v>
      </c>
      <c r="C107" s="14" t="s">
        <v>416</v>
      </c>
      <c r="D107" s="35" t="s">
        <v>396</v>
      </c>
      <c r="E107" s="46">
        <v>32052</v>
      </c>
      <c r="F107" s="14" t="s">
        <v>159</v>
      </c>
      <c r="G107" s="14">
        <v>14.25</v>
      </c>
      <c r="H107" s="52">
        <v>158</v>
      </c>
      <c r="I107" s="37" t="s">
        <v>221</v>
      </c>
      <c r="J107" s="54" t="s">
        <v>0</v>
      </c>
      <c r="K107" s="14">
        <v>1</v>
      </c>
      <c r="L107" s="44">
        <v>111</v>
      </c>
      <c r="M107" s="45">
        <v>158</v>
      </c>
      <c r="N107" s="40">
        <v>1728.1</v>
      </c>
      <c r="O107" s="40">
        <f t="shared" si="5"/>
        <v>9.1429894103350513</v>
      </c>
      <c r="P107" s="41">
        <f t="shared" si="6"/>
        <v>24490000</v>
      </c>
      <c r="Q107" s="41">
        <f t="shared" si="7"/>
        <v>122450000</v>
      </c>
      <c r="R107" s="41">
        <f t="shared" si="8"/>
        <v>1580000</v>
      </c>
      <c r="S107" s="41">
        <f t="shared" si="9"/>
        <v>148520000</v>
      </c>
      <c r="T107" s="42"/>
      <c r="U107" s="29"/>
      <c r="V107" s="23"/>
    </row>
    <row r="108" spans="1:22" s="3" customFormat="1" ht="64.5" customHeight="1" x14ac:dyDescent="0.2">
      <c r="A108" s="21">
        <v>101</v>
      </c>
      <c r="B108" s="34" t="s">
        <v>116</v>
      </c>
      <c r="C108" s="14" t="s">
        <v>417</v>
      </c>
      <c r="D108" s="35" t="s">
        <v>397</v>
      </c>
      <c r="E108" s="53">
        <v>45403</v>
      </c>
      <c r="F108" s="14" t="s">
        <v>159</v>
      </c>
      <c r="G108" s="14" t="s">
        <v>263</v>
      </c>
      <c r="H108" s="52">
        <v>338.4</v>
      </c>
      <c r="I108" s="37" t="s">
        <v>268</v>
      </c>
      <c r="J108" s="54" t="s">
        <v>0</v>
      </c>
      <c r="K108" s="14">
        <v>1</v>
      </c>
      <c r="L108" s="44">
        <v>112</v>
      </c>
      <c r="M108" s="45">
        <v>338.4</v>
      </c>
      <c r="N108" s="40">
        <v>2171.5</v>
      </c>
      <c r="O108" s="40">
        <f t="shared" si="5"/>
        <v>15.583697904674187</v>
      </c>
      <c r="P108" s="41">
        <f t="shared" si="6"/>
        <v>52452000</v>
      </c>
      <c r="Q108" s="41">
        <v>0</v>
      </c>
      <c r="R108" s="41">
        <f t="shared" si="8"/>
        <v>3384000</v>
      </c>
      <c r="S108" s="41">
        <f t="shared" si="9"/>
        <v>55836000</v>
      </c>
      <c r="T108" s="42"/>
      <c r="U108" s="29"/>
      <c r="V108" s="23"/>
    </row>
    <row r="109" spans="1:22" ht="19.5" customHeight="1" x14ac:dyDescent="0.2">
      <c r="A109" s="21">
        <v>102</v>
      </c>
      <c r="B109" s="34" t="s">
        <v>117</v>
      </c>
      <c r="C109" s="14" t="s">
        <v>416</v>
      </c>
      <c r="D109" s="35" t="s">
        <v>398</v>
      </c>
      <c r="E109" s="34" t="s">
        <v>520</v>
      </c>
      <c r="F109" s="14" t="s">
        <v>159</v>
      </c>
      <c r="G109" s="14">
        <v>14.34</v>
      </c>
      <c r="H109" s="52">
        <v>144</v>
      </c>
      <c r="I109" s="37" t="s">
        <v>224</v>
      </c>
      <c r="J109" s="54" t="s">
        <v>0</v>
      </c>
      <c r="K109" s="14">
        <v>1</v>
      </c>
      <c r="L109" s="44">
        <v>113</v>
      </c>
      <c r="M109" s="45">
        <v>144</v>
      </c>
      <c r="N109" s="40">
        <v>2082.6</v>
      </c>
      <c r="O109" s="40">
        <f t="shared" si="5"/>
        <v>6.9144338807260164</v>
      </c>
      <c r="P109" s="41">
        <f t="shared" si="6"/>
        <v>22320000</v>
      </c>
      <c r="Q109" s="41">
        <f t="shared" si="7"/>
        <v>111600000</v>
      </c>
      <c r="R109" s="41">
        <f t="shared" si="8"/>
        <v>1440000</v>
      </c>
      <c r="S109" s="41">
        <f t="shared" si="9"/>
        <v>135360000</v>
      </c>
      <c r="T109" s="42"/>
      <c r="U109" s="29"/>
      <c r="V109" s="23"/>
    </row>
    <row r="110" spans="1:22" ht="19.5" customHeight="1" x14ac:dyDescent="0.2">
      <c r="A110" s="21">
        <v>103</v>
      </c>
      <c r="B110" s="34" t="s">
        <v>118</v>
      </c>
      <c r="C110" s="14" t="s">
        <v>416</v>
      </c>
      <c r="D110" s="35" t="s">
        <v>399</v>
      </c>
      <c r="E110" s="46">
        <v>26582</v>
      </c>
      <c r="F110" s="14" t="s">
        <v>159</v>
      </c>
      <c r="G110" s="14">
        <v>14.23</v>
      </c>
      <c r="H110" s="52">
        <v>169.6</v>
      </c>
      <c r="I110" s="37" t="s">
        <v>175</v>
      </c>
      <c r="J110" s="54" t="s">
        <v>0</v>
      </c>
      <c r="K110" s="14">
        <v>1</v>
      </c>
      <c r="L110" s="44">
        <v>114</v>
      </c>
      <c r="M110" s="45">
        <v>169.6</v>
      </c>
      <c r="N110" s="40">
        <v>2228.9</v>
      </c>
      <c r="O110" s="40">
        <f t="shared" si="5"/>
        <v>7.6091345506752202</v>
      </c>
      <c r="P110" s="41">
        <f t="shared" si="6"/>
        <v>26288000</v>
      </c>
      <c r="Q110" s="41">
        <f t="shared" si="7"/>
        <v>131440000</v>
      </c>
      <c r="R110" s="41">
        <f t="shared" si="8"/>
        <v>1696000</v>
      </c>
      <c r="S110" s="41">
        <f t="shared" si="9"/>
        <v>159424000</v>
      </c>
      <c r="T110" s="42"/>
      <c r="U110" s="29"/>
      <c r="V110" s="23"/>
    </row>
    <row r="111" spans="1:22" s="3" customFormat="1" ht="19.5" customHeight="1" x14ac:dyDescent="0.2">
      <c r="A111" s="21">
        <v>104</v>
      </c>
      <c r="B111" s="34" t="s">
        <v>119</v>
      </c>
      <c r="C111" s="14" t="s">
        <v>416</v>
      </c>
      <c r="D111" s="35" t="s">
        <v>400</v>
      </c>
      <c r="E111" s="35" t="s">
        <v>521</v>
      </c>
      <c r="F111" s="14" t="s">
        <v>159</v>
      </c>
      <c r="G111" s="14">
        <v>14.22</v>
      </c>
      <c r="H111" s="52">
        <v>388.8</v>
      </c>
      <c r="I111" s="37" t="s">
        <v>131</v>
      </c>
      <c r="J111" s="54" t="s">
        <v>0</v>
      </c>
      <c r="K111" s="14">
        <v>1</v>
      </c>
      <c r="L111" s="44">
        <v>115</v>
      </c>
      <c r="M111" s="45">
        <v>388.8</v>
      </c>
      <c r="N111" s="40">
        <v>3077.2000000000003</v>
      </c>
      <c r="O111" s="40">
        <f t="shared" si="5"/>
        <v>12.634862862342388</v>
      </c>
      <c r="P111" s="41">
        <f t="shared" si="6"/>
        <v>60264000</v>
      </c>
      <c r="Q111" s="41">
        <f t="shared" si="7"/>
        <v>301320000</v>
      </c>
      <c r="R111" s="41">
        <f t="shared" si="8"/>
        <v>3888000</v>
      </c>
      <c r="S111" s="41">
        <f t="shared" si="9"/>
        <v>365472000</v>
      </c>
      <c r="T111" s="42"/>
      <c r="U111" s="29"/>
      <c r="V111" s="23"/>
    </row>
    <row r="112" spans="1:22" s="4" customFormat="1" ht="19.5" customHeight="1" x14ac:dyDescent="0.2">
      <c r="A112" s="21">
        <v>105</v>
      </c>
      <c r="B112" s="34" t="s">
        <v>120</v>
      </c>
      <c r="C112" s="14" t="s">
        <v>416</v>
      </c>
      <c r="D112" s="35" t="s">
        <v>401</v>
      </c>
      <c r="E112" s="34" t="s">
        <v>522</v>
      </c>
      <c r="F112" s="14" t="s">
        <v>159</v>
      </c>
      <c r="G112" s="14">
        <v>14.58</v>
      </c>
      <c r="H112" s="52">
        <v>108</v>
      </c>
      <c r="I112" s="37" t="s">
        <v>292</v>
      </c>
      <c r="J112" s="54" t="s">
        <v>0</v>
      </c>
      <c r="K112" s="14">
        <v>1</v>
      </c>
      <c r="L112" s="44">
        <v>116</v>
      </c>
      <c r="M112" s="45">
        <v>108</v>
      </c>
      <c r="N112" s="40">
        <v>867.6</v>
      </c>
      <c r="O112" s="40">
        <f t="shared" si="5"/>
        <v>12.448132780082988</v>
      </c>
      <c r="P112" s="41">
        <f t="shared" si="6"/>
        <v>16740000</v>
      </c>
      <c r="Q112" s="41">
        <f t="shared" si="7"/>
        <v>83700000</v>
      </c>
      <c r="R112" s="41">
        <f t="shared" si="8"/>
        <v>1080000</v>
      </c>
      <c r="S112" s="41">
        <f t="shared" si="9"/>
        <v>101520000</v>
      </c>
      <c r="T112" s="42"/>
      <c r="U112" s="29"/>
      <c r="V112" s="23"/>
    </row>
    <row r="113" spans="1:24" s="3" customFormat="1" ht="19.5" customHeight="1" x14ac:dyDescent="0.2">
      <c r="A113" s="21">
        <v>106</v>
      </c>
      <c r="B113" s="34" t="s">
        <v>121</v>
      </c>
      <c r="C113" s="14" t="s">
        <v>416</v>
      </c>
      <c r="D113" s="35" t="s">
        <v>402</v>
      </c>
      <c r="E113" s="35" t="s">
        <v>523</v>
      </c>
      <c r="F113" s="14" t="s">
        <v>159</v>
      </c>
      <c r="G113" s="14">
        <v>14.27</v>
      </c>
      <c r="H113" s="52">
        <v>288</v>
      </c>
      <c r="I113" s="37" t="s">
        <v>133</v>
      </c>
      <c r="J113" s="54" t="s">
        <v>0</v>
      </c>
      <c r="K113" s="14">
        <v>1</v>
      </c>
      <c r="L113" s="44">
        <v>117</v>
      </c>
      <c r="M113" s="45">
        <v>288</v>
      </c>
      <c r="N113" s="40">
        <v>1944.2</v>
      </c>
      <c r="O113" s="40">
        <f t="shared" si="5"/>
        <v>14.813290813702293</v>
      </c>
      <c r="P113" s="41">
        <f t="shared" si="6"/>
        <v>44640000</v>
      </c>
      <c r="Q113" s="41">
        <f t="shared" si="7"/>
        <v>223200000</v>
      </c>
      <c r="R113" s="41">
        <f t="shared" si="8"/>
        <v>2880000</v>
      </c>
      <c r="S113" s="41">
        <f t="shared" si="9"/>
        <v>270720000</v>
      </c>
      <c r="T113" s="42"/>
      <c r="U113" s="29"/>
      <c r="V113" s="23"/>
    </row>
    <row r="114" spans="1:24" s="3" customFormat="1" ht="19.5" customHeight="1" x14ac:dyDescent="0.2">
      <c r="A114" s="21">
        <v>107</v>
      </c>
      <c r="B114" s="34" t="s">
        <v>122</v>
      </c>
      <c r="C114" s="14" t="s">
        <v>416</v>
      </c>
      <c r="D114" s="35" t="s">
        <v>403</v>
      </c>
      <c r="E114" s="35" t="s">
        <v>524</v>
      </c>
      <c r="F114" s="14" t="s">
        <v>159</v>
      </c>
      <c r="G114" s="14">
        <v>14.2</v>
      </c>
      <c r="H114" s="52">
        <v>237</v>
      </c>
      <c r="I114" s="37" t="s">
        <v>132</v>
      </c>
      <c r="J114" s="54" t="s">
        <v>0</v>
      </c>
      <c r="K114" s="14">
        <v>1</v>
      </c>
      <c r="L114" s="44">
        <v>118</v>
      </c>
      <c r="M114" s="45">
        <v>237</v>
      </c>
      <c r="N114" s="40">
        <v>1294.5</v>
      </c>
      <c r="O114" s="40">
        <f t="shared" si="5"/>
        <v>18.308227114716107</v>
      </c>
      <c r="P114" s="41">
        <f t="shared" si="6"/>
        <v>36735000</v>
      </c>
      <c r="Q114" s="41">
        <f t="shared" si="7"/>
        <v>183675000</v>
      </c>
      <c r="R114" s="41">
        <f t="shared" si="8"/>
        <v>2370000</v>
      </c>
      <c r="S114" s="41">
        <f t="shared" si="9"/>
        <v>222780000</v>
      </c>
      <c r="T114" s="42"/>
      <c r="U114" s="29"/>
      <c r="V114" s="23"/>
    </row>
    <row r="115" spans="1:24" ht="19.5" customHeight="1" x14ac:dyDescent="0.2">
      <c r="A115" s="21">
        <v>108</v>
      </c>
      <c r="B115" s="34" t="s">
        <v>123</v>
      </c>
      <c r="C115" s="14" t="s">
        <v>416</v>
      </c>
      <c r="D115" s="35" t="s">
        <v>404</v>
      </c>
      <c r="E115" s="35" t="s">
        <v>525</v>
      </c>
      <c r="F115" s="14" t="s">
        <v>159</v>
      </c>
      <c r="G115" s="14">
        <v>14.21</v>
      </c>
      <c r="H115" s="52">
        <v>284</v>
      </c>
      <c r="I115" s="37" t="s">
        <v>225</v>
      </c>
      <c r="J115" s="54" t="s">
        <v>0</v>
      </c>
      <c r="K115" s="14">
        <v>1</v>
      </c>
      <c r="L115" s="44">
        <v>119</v>
      </c>
      <c r="M115" s="45">
        <v>284</v>
      </c>
      <c r="N115" s="40">
        <v>1728.6000000000001</v>
      </c>
      <c r="O115" s="40">
        <f t="shared" si="5"/>
        <v>16.429480504454471</v>
      </c>
      <c r="P115" s="41">
        <f t="shared" si="6"/>
        <v>44020000</v>
      </c>
      <c r="Q115" s="41">
        <f t="shared" si="7"/>
        <v>220100000</v>
      </c>
      <c r="R115" s="41">
        <f t="shared" si="8"/>
        <v>2840000</v>
      </c>
      <c r="S115" s="41">
        <f t="shared" si="9"/>
        <v>266960000</v>
      </c>
      <c r="T115" s="42"/>
      <c r="U115" s="29"/>
      <c r="V115" s="23"/>
    </row>
    <row r="116" spans="1:24" ht="25.5" customHeight="1" x14ac:dyDescent="0.2">
      <c r="A116" s="21">
        <v>109</v>
      </c>
      <c r="B116" s="34" t="s">
        <v>124</v>
      </c>
      <c r="C116" s="14" t="s">
        <v>416</v>
      </c>
      <c r="D116" s="35" t="s">
        <v>405</v>
      </c>
      <c r="E116" s="35" t="s">
        <v>526</v>
      </c>
      <c r="F116" s="14" t="s">
        <v>159</v>
      </c>
      <c r="G116" s="14">
        <v>14.29</v>
      </c>
      <c r="H116" s="52">
        <v>155</v>
      </c>
      <c r="I116" s="37" t="s">
        <v>222</v>
      </c>
      <c r="J116" s="54" t="s">
        <v>0</v>
      </c>
      <c r="K116" s="14">
        <v>1</v>
      </c>
      <c r="L116" s="44">
        <v>120</v>
      </c>
      <c r="M116" s="45">
        <v>155</v>
      </c>
      <c r="N116" s="40">
        <v>3587.6</v>
      </c>
      <c r="O116" s="40">
        <f t="shared" si="5"/>
        <v>4.3204370609878477</v>
      </c>
      <c r="P116" s="41">
        <f t="shared" si="6"/>
        <v>24025000</v>
      </c>
      <c r="Q116" s="41">
        <f t="shared" si="7"/>
        <v>120125000</v>
      </c>
      <c r="R116" s="41">
        <f t="shared" si="8"/>
        <v>1550000</v>
      </c>
      <c r="S116" s="41">
        <f t="shared" si="9"/>
        <v>145700000</v>
      </c>
      <c r="T116" s="42"/>
      <c r="U116" s="29"/>
      <c r="V116" s="23"/>
    </row>
    <row r="117" spans="1:24" s="4" customFormat="1" ht="32.25" customHeight="1" x14ac:dyDescent="0.2">
      <c r="A117" s="21">
        <v>110</v>
      </c>
      <c r="B117" s="34" t="s">
        <v>432</v>
      </c>
      <c r="C117" s="14" t="s">
        <v>416</v>
      </c>
      <c r="D117" s="35" t="s">
        <v>406</v>
      </c>
      <c r="E117" s="34" t="s">
        <v>527</v>
      </c>
      <c r="F117" s="14" t="s">
        <v>159</v>
      </c>
      <c r="G117" s="14">
        <v>14.3</v>
      </c>
      <c r="H117" s="52">
        <v>144</v>
      </c>
      <c r="I117" s="37" t="s">
        <v>168</v>
      </c>
      <c r="J117" s="54" t="s">
        <v>0</v>
      </c>
      <c r="K117" s="14">
        <v>1</v>
      </c>
      <c r="L117" s="44">
        <v>121</v>
      </c>
      <c r="M117" s="45">
        <v>144</v>
      </c>
      <c r="N117" s="40">
        <v>1297.0999999999999</v>
      </c>
      <c r="O117" s="40">
        <f t="shared" si="5"/>
        <v>11.101688381774728</v>
      </c>
      <c r="P117" s="41">
        <f t="shared" si="6"/>
        <v>22320000</v>
      </c>
      <c r="Q117" s="41">
        <f t="shared" si="7"/>
        <v>111600000</v>
      </c>
      <c r="R117" s="41">
        <f t="shared" si="8"/>
        <v>1440000</v>
      </c>
      <c r="S117" s="41">
        <f t="shared" si="9"/>
        <v>135360000</v>
      </c>
      <c r="T117" s="42"/>
      <c r="U117" s="29"/>
      <c r="V117" s="23"/>
    </row>
    <row r="118" spans="1:24" ht="18.75" customHeight="1" x14ac:dyDescent="0.2">
      <c r="A118" s="21">
        <v>111</v>
      </c>
      <c r="B118" s="34" t="s">
        <v>125</v>
      </c>
      <c r="C118" s="14" t="s">
        <v>416</v>
      </c>
      <c r="D118" s="35" t="s">
        <v>407</v>
      </c>
      <c r="E118" s="34" t="s">
        <v>528</v>
      </c>
      <c r="F118" s="14" t="s">
        <v>159</v>
      </c>
      <c r="G118" s="58" t="s">
        <v>183</v>
      </c>
      <c r="H118" s="36">
        <v>288</v>
      </c>
      <c r="I118" s="57" t="s">
        <v>182</v>
      </c>
      <c r="J118" s="36" t="s">
        <v>0</v>
      </c>
      <c r="K118" s="14">
        <v>1</v>
      </c>
      <c r="L118" s="44">
        <v>123</v>
      </c>
      <c r="M118" s="45">
        <v>288</v>
      </c>
      <c r="N118" s="59">
        <v>596</v>
      </c>
      <c r="O118" s="40">
        <f t="shared" si="5"/>
        <v>48.322147651006716</v>
      </c>
      <c r="P118" s="41">
        <f t="shared" si="6"/>
        <v>44640000</v>
      </c>
      <c r="Q118" s="41">
        <f t="shared" si="7"/>
        <v>223200000</v>
      </c>
      <c r="R118" s="41">
        <f t="shared" si="8"/>
        <v>2880000</v>
      </c>
      <c r="S118" s="41">
        <f t="shared" si="9"/>
        <v>270720000</v>
      </c>
      <c r="T118" s="42"/>
      <c r="U118" s="29"/>
      <c r="V118" s="23"/>
    </row>
    <row r="119" spans="1:24" ht="18.75" customHeight="1" x14ac:dyDescent="0.2">
      <c r="A119" s="21">
        <v>112</v>
      </c>
      <c r="B119" s="34" t="s">
        <v>126</v>
      </c>
      <c r="C119" s="14" t="s">
        <v>416</v>
      </c>
      <c r="D119" s="35" t="s">
        <v>408</v>
      </c>
      <c r="E119" s="35" t="s">
        <v>510</v>
      </c>
      <c r="F119" s="14" t="s">
        <v>159</v>
      </c>
      <c r="G119" s="58" t="s">
        <v>171</v>
      </c>
      <c r="H119" s="36">
        <v>144</v>
      </c>
      <c r="I119" s="57" t="s">
        <v>170</v>
      </c>
      <c r="J119" s="36" t="s">
        <v>0</v>
      </c>
      <c r="K119" s="14">
        <v>1</v>
      </c>
      <c r="L119" s="44">
        <v>124</v>
      </c>
      <c r="M119" s="45">
        <v>144</v>
      </c>
      <c r="N119" s="59">
        <v>2750.8</v>
      </c>
      <c r="O119" s="40">
        <f t="shared" si="5"/>
        <v>5.2348407735931364</v>
      </c>
      <c r="P119" s="41">
        <f t="shared" si="6"/>
        <v>22320000</v>
      </c>
      <c r="Q119" s="41">
        <f t="shared" si="7"/>
        <v>111600000</v>
      </c>
      <c r="R119" s="41">
        <f t="shared" si="8"/>
        <v>1440000</v>
      </c>
      <c r="S119" s="41">
        <f t="shared" si="9"/>
        <v>135360000</v>
      </c>
      <c r="T119" s="42"/>
      <c r="U119" s="29"/>
      <c r="V119" s="23"/>
    </row>
    <row r="120" spans="1:24" ht="18.75" customHeight="1" x14ac:dyDescent="0.2">
      <c r="A120" s="21">
        <v>113</v>
      </c>
      <c r="B120" s="34" t="s">
        <v>25</v>
      </c>
      <c r="C120" s="14"/>
      <c r="D120" s="14"/>
      <c r="E120" s="14"/>
      <c r="F120" s="14"/>
      <c r="G120" s="14"/>
      <c r="H120" s="36"/>
      <c r="I120" s="37"/>
      <c r="J120" s="54"/>
      <c r="K120" s="14">
        <v>1</v>
      </c>
      <c r="L120" s="44">
        <v>31</v>
      </c>
      <c r="M120" s="45">
        <v>73</v>
      </c>
      <c r="N120" s="37"/>
      <c r="O120" s="60"/>
      <c r="P120" s="61">
        <v>0</v>
      </c>
      <c r="Q120" s="61">
        <v>0</v>
      </c>
      <c r="R120" s="61">
        <v>0</v>
      </c>
      <c r="S120" s="41">
        <f t="shared" si="9"/>
        <v>0</v>
      </c>
      <c r="T120" s="37"/>
      <c r="U120" s="29"/>
      <c r="V120" s="23"/>
    </row>
    <row r="121" spans="1:24" s="4" customFormat="1" ht="18.75" customHeight="1" x14ac:dyDescent="0.2">
      <c r="A121" s="21">
        <v>114</v>
      </c>
      <c r="B121" s="34" t="s">
        <v>25</v>
      </c>
      <c r="C121" s="14"/>
      <c r="D121" s="14"/>
      <c r="E121" s="14"/>
      <c r="F121" s="14"/>
      <c r="G121" s="14"/>
      <c r="H121" s="52"/>
      <c r="I121" s="37"/>
      <c r="J121" s="54"/>
      <c r="K121" s="14">
        <v>1</v>
      </c>
      <c r="L121" s="44">
        <v>48</v>
      </c>
      <c r="M121" s="45">
        <v>90</v>
      </c>
      <c r="N121" s="37"/>
      <c r="O121" s="60"/>
      <c r="P121" s="61">
        <v>0</v>
      </c>
      <c r="Q121" s="61">
        <v>0</v>
      </c>
      <c r="R121" s="61">
        <v>0</v>
      </c>
      <c r="S121" s="41">
        <f t="shared" si="9"/>
        <v>0</v>
      </c>
      <c r="T121" s="37"/>
      <c r="U121" s="29"/>
      <c r="V121" s="23"/>
    </row>
    <row r="122" spans="1:24" ht="18.75" customHeight="1" x14ac:dyDescent="0.2">
      <c r="A122" s="21">
        <v>115</v>
      </c>
      <c r="B122" s="34" t="s">
        <v>25</v>
      </c>
      <c r="C122" s="14"/>
      <c r="D122" s="14"/>
      <c r="E122" s="14"/>
      <c r="F122" s="14"/>
      <c r="G122" s="57"/>
      <c r="H122" s="52"/>
      <c r="I122" s="37"/>
      <c r="J122" s="54"/>
      <c r="K122" s="14">
        <v>1</v>
      </c>
      <c r="L122" s="44">
        <v>57</v>
      </c>
      <c r="M122" s="45">
        <v>108</v>
      </c>
      <c r="N122" s="37"/>
      <c r="O122" s="60"/>
      <c r="P122" s="61">
        <v>0</v>
      </c>
      <c r="Q122" s="61">
        <v>0</v>
      </c>
      <c r="R122" s="61">
        <v>0</v>
      </c>
      <c r="S122" s="41">
        <f t="shared" si="9"/>
        <v>0</v>
      </c>
      <c r="T122" s="37"/>
      <c r="U122" s="29"/>
      <c r="V122" s="23"/>
    </row>
    <row r="123" spans="1:24" s="4" customFormat="1" ht="18.75" customHeight="1" x14ac:dyDescent="0.2">
      <c r="A123" s="21">
        <v>116</v>
      </c>
      <c r="B123" s="34" t="s">
        <v>25</v>
      </c>
      <c r="C123" s="14"/>
      <c r="D123" s="14"/>
      <c r="E123" s="14"/>
      <c r="F123" s="14"/>
      <c r="G123" s="14"/>
      <c r="H123" s="52"/>
      <c r="I123" s="37"/>
      <c r="J123" s="54"/>
      <c r="K123" s="14">
        <v>1</v>
      </c>
      <c r="L123" s="44">
        <v>65</v>
      </c>
      <c r="M123" s="45">
        <v>191.3</v>
      </c>
      <c r="N123" s="37"/>
      <c r="O123" s="60"/>
      <c r="P123" s="61">
        <v>0</v>
      </c>
      <c r="Q123" s="61">
        <v>0</v>
      </c>
      <c r="R123" s="61">
        <v>0</v>
      </c>
      <c r="S123" s="41">
        <f t="shared" si="9"/>
        <v>0</v>
      </c>
      <c r="T123" s="37"/>
      <c r="U123" s="29"/>
      <c r="V123" s="23"/>
    </row>
    <row r="124" spans="1:24" s="3" customFormat="1" ht="18.75" customHeight="1" x14ac:dyDescent="0.2">
      <c r="A124" s="21">
        <v>117</v>
      </c>
      <c r="B124" s="34" t="s">
        <v>25</v>
      </c>
      <c r="C124" s="14"/>
      <c r="D124" s="14"/>
      <c r="E124" s="14"/>
      <c r="F124" s="14"/>
      <c r="G124" s="14"/>
      <c r="H124" s="52"/>
      <c r="I124" s="37"/>
      <c r="J124" s="54"/>
      <c r="K124" s="14">
        <v>1</v>
      </c>
      <c r="L124" s="44">
        <v>90</v>
      </c>
      <c r="M124" s="45">
        <v>29.7</v>
      </c>
      <c r="N124" s="37"/>
      <c r="O124" s="60"/>
      <c r="P124" s="61">
        <v>0</v>
      </c>
      <c r="Q124" s="61">
        <v>0</v>
      </c>
      <c r="R124" s="61">
        <v>0</v>
      </c>
      <c r="S124" s="41">
        <f t="shared" si="9"/>
        <v>0</v>
      </c>
      <c r="T124" s="37"/>
      <c r="U124" s="29"/>
      <c r="V124" s="23"/>
    </row>
    <row r="125" spans="1:24" s="4" customFormat="1" ht="18.75" customHeight="1" x14ac:dyDescent="0.2">
      <c r="A125" s="21">
        <v>118</v>
      </c>
      <c r="B125" s="34" t="s">
        <v>25</v>
      </c>
      <c r="C125" s="14"/>
      <c r="D125" s="14"/>
      <c r="E125" s="14"/>
      <c r="F125" s="14"/>
      <c r="G125" s="14"/>
      <c r="H125" s="52"/>
      <c r="I125" s="37"/>
      <c r="J125" s="54"/>
      <c r="K125" s="14">
        <v>1</v>
      </c>
      <c r="L125" s="44">
        <v>105</v>
      </c>
      <c r="M125" s="45">
        <v>55.9</v>
      </c>
      <c r="N125" s="37"/>
      <c r="O125" s="60"/>
      <c r="P125" s="61">
        <v>0</v>
      </c>
      <c r="Q125" s="61">
        <v>0</v>
      </c>
      <c r="R125" s="61">
        <v>0</v>
      </c>
      <c r="S125" s="41">
        <f t="shared" si="9"/>
        <v>0</v>
      </c>
      <c r="T125" s="37"/>
      <c r="U125" s="29"/>
      <c r="V125" s="23"/>
    </row>
    <row r="126" spans="1:24" ht="18.75" customHeight="1" x14ac:dyDescent="0.2">
      <c r="A126" s="21">
        <v>119</v>
      </c>
      <c r="B126" s="34" t="s">
        <v>25</v>
      </c>
      <c r="C126" s="14"/>
      <c r="D126" s="14"/>
      <c r="E126" s="14"/>
      <c r="F126" s="14"/>
      <c r="G126" s="14"/>
      <c r="H126" s="36"/>
      <c r="I126" s="57"/>
      <c r="J126" s="36"/>
      <c r="K126" s="14">
        <v>1</v>
      </c>
      <c r="L126" s="44">
        <v>122</v>
      </c>
      <c r="M126" s="45">
        <v>144</v>
      </c>
      <c r="N126" s="37"/>
      <c r="O126" s="32"/>
      <c r="P126" s="61">
        <v>0</v>
      </c>
      <c r="Q126" s="61">
        <v>0</v>
      </c>
      <c r="R126" s="61">
        <v>0</v>
      </c>
      <c r="S126" s="41">
        <f t="shared" si="9"/>
        <v>0</v>
      </c>
      <c r="T126" s="57"/>
      <c r="U126" s="29"/>
      <c r="V126" s="23"/>
      <c r="X126" s="4"/>
    </row>
    <row r="127" spans="1:24" s="4" customFormat="1" ht="18.75" customHeight="1" x14ac:dyDescent="0.2">
      <c r="A127" s="21">
        <v>120</v>
      </c>
      <c r="B127" s="34" t="s">
        <v>25</v>
      </c>
      <c r="C127" s="14"/>
      <c r="D127" s="14"/>
      <c r="E127" s="14"/>
      <c r="F127" s="14"/>
      <c r="G127" s="14"/>
      <c r="H127" s="36"/>
      <c r="I127" s="63"/>
      <c r="J127" s="36"/>
      <c r="K127" s="14">
        <v>1</v>
      </c>
      <c r="L127" s="44">
        <v>125</v>
      </c>
      <c r="M127" s="45">
        <v>531.1</v>
      </c>
      <c r="N127" s="37"/>
      <c r="O127" s="32"/>
      <c r="P127" s="61">
        <v>0</v>
      </c>
      <c r="Q127" s="61">
        <v>0</v>
      </c>
      <c r="R127" s="61">
        <v>0</v>
      </c>
      <c r="S127" s="41">
        <f t="shared" si="9"/>
        <v>0</v>
      </c>
      <c r="T127" s="63"/>
      <c r="U127" s="29"/>
      <c r="V127" s="23"/>
    </row>
    <row r="128" spans="1:24" ht="18.75" customHeight="1" x14ac:dyDescent="0.2">
      <c r="A128" s="21">
        <v>121</v>
      </c>
      <c r="B128" s="34" t="s">
        <v>25</v>
      </c>
      <c r="C128" s="14"/>
      <c r="D128" s="14"/>
      <c r="E128" s="14"/>
      <c r="F128" s="14"/>
      <c r="G128" s="58"/>
      <c r="H128" s="36"/>
      <c r="I128" s="57"/>
      <c r="J128" s="36"/>
      <c r="K128" s="14">
        <v>1</v>
      </c>
      <c r="L128" s="44">
        <v>126</v>
      </c>
      <c r="M128" s="45">
        <v>274.39999999999998</v>
      </c>
      <c r="N128" s="37"/>
      <c r="O128" s="32"/>
      <c r="P128" s="61">
        <v>0</v>
      </c>
      <c r="Q128" s="61">
        <v>0</v>
      </c>
      <c r="R128" s="61">
        <v>0</v>
      </c>
      <c r="S128" s="41">
        <f t="shared" si="9"/>
        <v>0</v>
      </c>
      <c r="T128" s="57"/>
      <c r="U128" s="29"/>
      <c r="V128" s="23"/>
    </row>
    <row r="129" spans="1:22" ht="18.75" customHeight="1" x14ac:dyDescent="0.2">
      <c r="A129" s="21">
        <v>122</v>
      </c>
      <c r="B129" s="34" t="s">
        <v>25</v>
      </c>
      <c r="C129" s="14"/>
      <c r="D129" s="43"/>
      <c r="E129" s="43"/>
      <c r="F129" s="41"/>
      <c r="G129" s="58"/>
      <c r="H129" s="36"/>
      <c r="I129" s="57"/>
      <c r="J129" s="36"/>
      <c r="K129" s="14">
        <v>1</v>
      </c>
      <c r="L129" s="44">
        <v>127</v>
      </c>
      <c r="M129" s="45">
        <v>2114.6</v>
      </c>
      <c r="N129" s="37"/>
      <c r="O129" s="32"/>
      <c r="P129" s="61">
        <v>0</v>
      </c>
      <c r="Q129" s="61">
        <v>0</v>
      </c>
      <c r="R129" s="61">
        <v>0</v>
      </c>
      <c r="S129" s="41">
        <f t="shared" si="9"/>
        <v>0</v>
      </c>
      <c r="T129" s="57"/>
      <c r="U129" s="29"/>
      <c r="V129" s="23"/>
    </row>
    <row r="130" spans="1:22" ht="18.75" customHeight="1" x14ac:dyDescent="0.2">
      <c r="A130" s="75" t="s">
        <v>430</v>
      </c>
      <c r="B130" s="76"/>
      <c r="C130" s="76"/>
      <c r="D130" s="77"/>
      <c r="E130" s="64"/>
      <c r="F130" s="41"/>
      <c r="G130" s="58"/>
      <c r="H130" s="36"/>
      <c r="I130" s="57"/>
      <c r="J130" s="36"/>
      <c r="K130" s="14"/>
      <c r="L130" s="44"/>
      <c r="M130" s="45"/>
      <c r="N130" s="57"/>
      <c r="O130" s="32"/>
      <c r="P130" s="33">
        <f>SUM(P8:P129)</f>
        <v>4265026500</v>
      </c>
      <c r="Q130" s="33">
        <f>SUM(Q8:Q129)</f>
        <v>20970647500</v>
      </c>
      <c r="R130" s="33">
        <f>SUM(R8:R129)</f>
        <v>275163000</v>
      </c>
      <c r="S130" s="41">
        <f t="shared" si="9"/>
        <v>25510837000</v>
      </c>
      <c r="T130" s="57"/>
      <c r="U130" s="29"/>
      <c r="V130" s="65"/>
    </row>
    <row r="131" spans="1:22" ht="18.75" customHeight="1" x14ac:dyDescent="0.2">
      <c r="A131" s="21"/>
      <c r="B131" s="34"/>
      <c r="C131" s="14"/>
      <c r="D131" s="43"/>
      <c r="E131" s="43"/>
      <c r="F131" s="41"/>
      <c r="G131" s="58"/>
      <c r="H131" s="36"/>
      <c r="I131" s="57"/>
      <c r="J131" s="36"/>
      <c r="K131" s="14"/>
      <c r="L131" s="44"/>
      <c r="M131" s="45">
        <f>SUM(M8:M119)</f>
        <v>27516.299999999992</v>
      </c>
      <c r="N131" s="57"/>
      <c r="O131" s="32"/>
      <c r="P131" s="62"/>
      <c r="Q131" s="33"/>
      <c r="R131" s="62"/>
      <c r="S131" s="41"/>
      <c r="T131" s="57"/>
      <c r="U131" s="66"/>
      <c r="V131" s="23"/>
    </row>
    <row r="132" spans="1:22" ht="18.75" customHeight="1" x14ac:dyDescent="0.2">
      <c r="A132" s="21"/>
      <c r="B132" s="21"/>
      <c r="C132" s="21"/>
      <c r="D132" s="36"/>
      <c r="E132" s="36"/>
      <c r="F132" s="67"/>
      <c r="G132" s="21"/>
      <c r="H132" s="36"/>
      <c r="I132" s="21"/>
      <c r="J132" s="21"/>
      <c r="K132" s="68"/>
      <c r="L132" s="68"/>
      <c r="M132" s="68">
        <f>SUM(M8:M129)</f>
        <v>31128.299999999992</v>
      </c>
      <c r="N132" s="21"/>
      <c r="O132" s="32"/>
      <c r="P132" s="33"/>
      <c r="Q132" s="33"/>
      <c r="R132" s="69"/>
      <c r="S132" s="69"/>
      <c r="T132" s="21"/>
      <c r="U132" s="66"/>
      <c r="V132" s="23"/>
    </row>
    <row r="133" spans="1:22" ht="21" customHeight="1" x14ac:dyDescent="0.2">
      <c r="A133" s="80"/>
      <c r="B133" s="80"/>
      <c r="C133" s="80"/>
      <c r="D133" s="80"/>
      <c r="E133" s="80"/>
      <c r="F133" s="80"/>
      <c r="G133" s="80"/>
      <c r="H133" s="80"/>
      <c r="I133" s="80"/>
      <c r="J133" s="80"/>
      <c r="K133" s="80"/>
      <c r="L133" s="80"/>
      <c r="M133" s="80"/>
      <c r="N133" s="80"/>
      <c r="O133" s="80"/>
      <c r="P133" s="80"/>
      <c r="Q133" s="80"/>
      <c r="R133" s="80"/>
      <c r="S133" s="80"/>
      <c r="T133" s="80"/>
      <c r="U133" s="80"/>
    </row>
    <row r="135" spans="1:22" ht="12.75" x14ac:dyDescent="0.2">
      <c r="U135" s="7"/>
    </row>
  </sheetData>
  <autoFilter ref="A7:V132" xr:uid="{00000000-0001-0000-0100-000000000000}"/>
  <mergeCells count="21">
    <mergeCell ref="A133:U133"/>
    <mergeCell ref="O5:O6"/>
    <mergeCell ref="P5:R5"/>
    <mergeCell ref="T5:T6"/>
    <mergeCell ref="A1:U1"/>
    <mergeCell ref="A2:U2"/>
    <mergeCell ref="A3:U3"/>
    <mergeCell ref="A5:A6"/>
    <mergeCell ref="C5:C6"/>
    <mergeCell ref="F5:F6"/>
    <mergeCell ref="B5:B6"/>
    <mergeCell ref="U5:U6"/>
    <mergeCell ref="G5:H5"/>
    <mergeCell ref="D5:D6"/>
    <mergeCell ref="N5:N6"/>
    <mergeCell ref="I5:I6"/>
    <mergeCell ref="K5:M5"/>
    <mergeCell ref="J5:J6"/>
    <mergeCell ref="S5:S6"/>
    <mergeCell ref="A130:D130"/>
    <mergeCell ref="E5:E6"/>
  </mergeCells>
  <phoneticPr fontId="6" type="noConversion"/>
  <pageMargins left="3.937007874015748E-2" right="3.937007874015748E-2" top="0.15748031496062992" bottom="0.15748031496062992" header="0" footer="0"/>
  <pageSetup paperSize="9" scale="9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Tong</vt:lpstr>
      <vt:lpstr>Tong!Print_Area</vt:lpstr>
      <vt:lpstr>Tong!Print_Titles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2026-04-06T05:54:37Z</dcterms:modified>
</cp:coreProperties>
</file>