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Windows\Desktop\"/>
    </mc:Choice>
  </mc:AlternateContent>
  <xr:revisionPtr revIDLastSave="0" documentId="13_ncr:1_{58AA4580-33B3-4BCB-A6DE-2D2142BF22A3}" xr6:coauthVersionLast="47" xr6:coauthVersionMax="47" xr10:uidLastSave="{00000000-0000-0000-0000-000000000000}"/>
  <bookViews>
    <workbookView xWindow="-120" yWindow="-120" windowWidth="29040" windowHeight="15840" activeTab="1" xr2:uid="{B4CD27E9-EE4D-43C9-89AF-1ADDDFFCBD86}"/>
  </bookViews>
  <sheets>
    <sheet name="BTH" sheetId="5" r:id="rId1"/>
    <sheet name="1-NGUYEN THI MĂNG" sheetId="2" r:id="rId2"/>
    <sheet name="2-NGUYEN VĂN THANH" sheetId="3" r:id="rId3"/>
    <sheet name="3-LÊ TRỌNG SÁNG" sheetId="4" r:id="rId4"/>
    <sheet name="Sheet1" sheetId="1" r:id="rId5"/>
  </sheets>
  <definedNames>
    <definedName name="_xlnm._FilterDatabase" localSheetId="0" hidden="1">BTH!$A$10:$AN$14</definedName>
    <definedName name="_xlnm.Print_Area" localSheetId="1">'1-NGUYEN THI MĂNG'!$A$1:$K$66</definedName>
    <definedName name="_xlnm.Print_Area" localSheetId="2">'2-NGUYEN VĂN THANH'!$A$1:$K$66</definedName>
    <definedName name="_xlnm.Print_Area" localSheetId="3">'3-LÊ TRỌNG SÁNG'!$A$1:$K$67</definedName>
    <definedName name="_xlnm.Print_Area" localSheetId="0">BTH!$A$1:$AA$26</definedName>
    <definedName name="_xlnm.Print_Titles" localSheetId="0">BTH!$9:$10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5" l="1"/>
  <c r="R13" i="5"/>
  <c r="I13" i="5"/>
  <c r="H13" i="5"/>
  <c r="AA12" i="5"/>
  <c r="R12" i="5"/>
  <c r="I12" i="5"/>
  <c r="J12" i="5" s="1"/>
  <c r="H12" i="5"/>
  <c r="AA11" i="5"/>
  <c r="R11" i="5"/>
  <c r="I11" i="5"/>
  <c r="J11" i="5" s="1"/>
  <c r="H11" i="5"/>
  <c r="AD14" i="5"/>
  <c r="T14" i="5"/>
  <c r="K14" i="5"/>
  <c r="AI11" i="5"/>
  <c r="AH11" i="5"/>
  <c r="AD11" i="5"/>
  <c r="D53" i="4"/>
  <c r="I53" i="4" s="1"/>
  <c r="Z13" i="5" s="1"/>
  <c r="D52" i="4"/>
  <c r="I52" i="4" s="1"/>
  <c r="V13" i="5" s="1"/>
  <c r="D51" i="4"/>
  <c r="I51" i="4" s="1"/>
  <c r="Y13" i="5" s="1"/>
  <c r="I47" i="4"/>
  <c r="I48" i="4" s="1"/>
  <c r="D40" i="4"/>
  <c r="I40" i="4" s="1"/>
  <c r="S13" i="5" s="1"/>
  <c r="F35" i="4"/>
  <c r="F32" i="4"/>
  <c r="D52" i="3"/>
  <c r="I52" i="3" s="1"/>
  <c r="Z12" i="5" s="1"/>
  <c r="D51" i="3"/>
  <c r="I51" i="3" s="1"/>
  <c r="V12" i="5" s="1"/>
  <c r="D50" i="3"/>
  <c r="I50" i="3" s="1"/>
  <c r="Y12" i="5" s="1"/>
  <c r="I46" i="3"/>
  <c r="I47" i="3" s="1"/>
  <c r="D39" i="3"/>
  <c r="I39" i="3" s="1"/>
  <c r="S12" i="5" s="1"/>
  <c r="F34" i="3"/>
  <c r="I46" i="2"/>
  <c r="I47" i="2" s="1"/>
  <c r="D51" i="2"/>
  <c r="I51" i="2" s="1"/>
  <c r="V11" i="5" s="1"/>
  <c r="D50" i="2"/>
  <c r="I50" i="2" s="1"/>
  <c r="Y11" i="5" s="1"/>
  <c r="U12" i="5" l="1"/>
  <c r="U13" i="5"/>
  <c r="I41" i="4"/>
  <c r="I40" i="3"/>
  <c r="U11" i="5"/>
  <c r="U14" i="5" s="1"/>
  <c r="AJ11" i="5"/>
  <c r="X14" i="5"/>
  <c r="L13" i="5"/>
  <c r="J13" i="5"/>
  <c r="Q13" i="5" s="1"/>
  <c r="V14" i="5"/>
  <c r="W14" i="5"/>
  <c r="L12" i="5"/>
  <c r="H14" i="5"/>
  <c r="R14" i="5"/>
  <c r="L11" i="5"/>
  <c r="Q12" i="5"/>
  <c r="AE11" i="5"/>
  <c r="AF11" i="5" s="1"/>
  <c r="AK11" i="5"/>
  <c r="Q11" i="5"/>
  <c r="I14" i="5"/>
  <c r="I54" i="4"/>
  <c r="I55" i="4" s="1"/>
  <c r="I53" i="3"/>
  <c r="I54" i="3" s="1"/>
  <c r="D39" i="2"/>
  <c r="I39" i="2" s="1"/>
  <c r="I40" i="2" s="1"/>
  <c r="F31" i="2"/>
  <c r="S11" i="5" l="1"/>
  <c r="J14" i="5"/>
  <c r="D52" i="2"/>
  <c r="I52" i="2" s="1"/>
  <c r="F34" i="2"/>
  <c r="I53" i="2" l="1"/>
  <c r="I54" i="2" s="1"/>
  <c r="Z11" i="5"/>
  <c r="Z14" i="5" s="1"/>
  <c r="Y14" i="5"/>
  <c r="S14" i="5"/>
  <c r="AA14" i="5" l="1"/>
</calcChain>
</file>

<file path=xl/sharedStrings.xml><?xml version="1.0" encoding="utf-8"?>
<sst xmlns="http://schemas.openxmlformats.org/spreadsheetml/2006/main" count="388" uniqueCount="171">
  <si>
    <t>I. NHỮNG CĂN CỨ PHÁP LÝ</t>
  </si>
  <si>
    <t>II. THÔNG TIN VỀ CHỦ SỬ DỤNG ĐẤT, DIỆN TÍCH BTHT:</t>
  </si>
  <si>
    <t>1/ Họ và tên chủ sử dụng đất (hộ ông, bà):</t>
  </si>
  <si>
    <t xml:space="preserve"> - Địa chỉ nơi thu hồi đất: </t>
  </si>
  <si>
    <t xml:space="preserve"> + Theo mảnh trích đo bản đồ địa chính tỷ lệ 1/500:</t>
  </si>
  <si>
    <t xml:space="preserve">Số thửa : </t>
  </si>
  <si>
    <t xml:space="preserve"> Số tờ :</t>
  </si>
  <si>
    <t xml:space="preserve"> + Theo GCN QSD Đất: </t>
  </si>
  <si>
    <t xml:space="preserve">  - Số nhân khẩu nông nghiệp của hộ gia đình:</t>
  </si>
  <si>
    <t xml:space="preserve"> 1  hộ</t>
  </si>
  <si>
    <t>Nhân khẩu</t>
  </si>
  <si>
    <t xml:space="preserve"> 2/ Thông tin về đất:</t>
  </si>
  <si>
    <t xml:space="preserve"> * Diện tích hiện trạng thửa đất bị thu hồi vào dự án hộ gia đình đang sử dụng:</t>
  </si>
  <si>
    <t>m2</t>
  </si>
  <si>
    <t xml:space="preserve">                   - Diện tích ngoài chỉ giới GPMB:</t>
  </si>
  <si>
    <t xml:space="preserve"> * Tổng DT đất NN được giao (theo NĐ 64/CP) đang sử dụng:</t>
  </si>
  <si>
    <t>Trong đó:</t>
  </si>
  <si>
    <t xml:space="preserve">  - DT được giao đã cấp GCN, chưa cấp GCN đủ điều kiện cấp GCN bị thu hồi được BTHT:</t>
  </si>
  <si>
    <t xml:space="preserve">m2  (Chiếm  </t>
  </si>
  <si>
    <t>% so với tổng DT đất NN đang sử dụng)</t>
  </si>
  <si>
    <t xml:space="preserve">  - Diện tích đất được giao còn lại:</t>
  </si>
  <si>
    <t xml:space="preserve">m2   </t>
  </si>
  <si>
    <t xml:space="preserve"> III: PHƯƠNG ÁN BỒI THƯỜNG, HỖ TRỢ:</t>
  </si>
  <si>
    <t>Khoản bồi thường, hỗ trợ</t>
  </si>
  <si>
    <t>Khối lượng</t>
  </si>
  <si>
    <t xml:space="preserve">Đơn vị tính </t>
  </si>
  <si>
    <t>Đơn giá
(đ)</t>
  </si>
  <si>
    <t>Tỷ lệ
%</t>
  </si>
  <si>
    <t>Thành tiền
(đ)</t>
  </si>
  <si>
    <t>Ghi chú</t>
  </si>
  <si>
    <t xml:space="preserve"> 1/ Bồi thường về đất:</t>
  </si>
  <si>
    <t>Bồi thường đất nông nghiệp</t>
  </si>
  <si>
    <r>
      <t>m</t>
    </r>
    <r>
      <rPr>
        <vertAlign val="superscript"/>
        <sz val="12"/>
        <rFont val="Times New Roman"/>
        <family val="1"/>
      </rPr>
      <t>2</t>
    </r>
  </si>
  <si>
    <t xml:space="preserve"> 2/Bồi thường, hỗ trợ về tài sản gắn liền với đất thu hồi:</t>
  </si>
  <si>
    <t>Danh mục</t>
  </si>
  <si>
    <t xml:space="preserve">Đơn vị
 tính </t>
  </si>
  <si>
    <t>Quy cách tài sản</t>
  </si>
  <si>
    <t xml:space="preserve">  A. Nhà, công trình xây dựng</t>
  </si>
  <si>
    <t xml:space="preserve">  B. Cây, hoa màu.</t>
  </si>
  <si>
    <t>3/ Các khoản bồi thường, hỗ trợ khác</t>
  </si>
  <si>
    <t>Danh mục hỗ trợ</t>
  </si>
  <si>
    <t xml:space="preserve">Hệ số
(lần) </t>
  </si>
  <si>
    <t>khẩu</t>
  </si>
  <si>
    <t>4/ Tổng kinh phí BTHT hộ gia đình được nhận (1+2+3):</t>
  </si>
  <si>
    <t>đồng</t>
  </si>
  <si>
    <t>Bằng chữ:</t>
  </si>
  <si>
    <t xml:space="preserve"> * Ghi chú:</t>
  </si>
  <si>
    <t>- Đề nghị hộ gia đình kiểm tra số liệu về diện tích đất, tài sản trên đất và số tiền BTHT nêu trên; 
- Trường hợp có ý kiến về dự thảo phương án thì kịp thời phản ánh về Tổ công tác GPMB, Tổ dân phố hoặc UBND phường Biên Giang để tổng hợp điều chỉnh trước khi trình cấp có thẩm quyền phê duyệt; Trường hợp hộ không có phản hồi ý kiến gì thì coi như đã nhất trí, đồng thuận với dự thảo phương án.</t>
  </si>
  <si>
    <t>Tổ công tác</t>
  </si>
  <si>
    <t>GIÁM ĐỐC</t>
  </si>
  <si>
    <t>Nguyễn Trung Đô</t>
  </si>
  <si>
    <t>Nguyễn Văn Tính</t>
  </si>
  <si>
    <t>Phạm Thị Phương Thảo</t>
  </si>
  <si>
    <t>Số:     "DỰ THẢO"/PA-BQLDA</t>
  </si>
  <si>
    <t xml:space="preserve">PHƯƠNG ÁN CHI TIẾT BỒI THƯỜNG, HỖ TRỢ VÀ TÁI ĐỊNH CƯ </t>
  </si>
  <si>
    <t xml:space="preserve">  (Kèm theo Tờ trình thẩm định số:         /TTr-BQLDA ngày          tháng          năm 2026 của Ban quản lý dự án đầu tư - hạ tầng phường Kiến Hưng)</t>
  </si>
  <si>
    <t xml:space="preserve"> - Nghị quyết số 52/2025/NQ-HĐND ngày 26/11/2025 của Hội đồng nhân dân thành phố Hà Nội quy định về bảng giá đất lần đầu để công bố và áp dụng từ ngày 01/01/2026 trên địa bàn thành phố Hà Nội;</t>
  </si>
  <si>
    <t xml:space="preserve"> - Quyết định số 3403/QĐ-EVNHANOI ngày 29/04/2020 của Tổng công ty điện lực Hà Nội về việc phê duyệt báo cáo nghiên cứu khả thi đầu tư xây dựng công trình Xây dựng mới trạm biến áp 110KV Phú Lương và nhánh đường dây 110KV cấp điện cho trạm;</t>
  </si>
  <si>
    <t xml:space="preserve"> - Quyết định số 2642/QĐ-UBND ngày 21/5/2024 của UBND thành phố Hà Nội  về việc chấp thuận chủ trương đầu tư đồng thời chấp thuận nhà đầu tư công trình xây dựng mới trạm 110KV Phú Lương và nhánh đường dây 110KV cấp điện cho trạm; </t>
  </si>
  <si>
    <t xml:space="preserve"> - Thông báo thu hồi đất số 205/TB-UBND ngày 18/12/2025 của UBND phường Kiến Hưng về việc thu hồi đất để thực hiện dự án xây dựng mới Trạm biến áp 110KV Phú Lương và nhánh đường dây 110KV cấp điện cho trạm trên địa bàn phường Kiến Hưng, thành phố Hà Nội;</t>
  </si>
  <si>
    <t xml:space="preserve"> - Căn cứ Biên bản kiểm đếm ngày 10/03/2026 của tổ công tác GPMB để thực hiện dự án xây dựng mới Trạm biến áp 110KV Phú Lương và nhánh đường dây 110KV cấp điện cho trạm trên địa bàn phường Kiến Hưng, thành phố Hà Nội; </t>
  </si>
  <si>
    <t xml:space="preserve"> -  Căn cứ Quyết định số 18/2026/QĐ-UBND ngày 27/01/2026 của UBND Thành phố Hà Nội về việc ban hành đơn giá xây dựng mới về nhà, nhà ở, công trình xây dựng gắn liền với đất để làm căn cứ tính bồi thường thiệt hại cho các đối tượng khi Nhà nước thu hồi đất trên địa bàn thành phố Hà Nội; </t>
  </si>
  <si>
    <t xml:space="preserve"> - Địa chỉ: Tổ dân phố: 12, phường Kiến Hưng, thành phố Hà Nội.</t>
  </si>
  <si>
    <t>Xứ đồng Đống Mảng.</t>
  </si>
  <si>
    <t>Xứ đồng: Đống Mảng</t>
  </si>
  <si>
    <t>Hệ số điều chỉnh giá đất (K)</t>
  </si>
  <si>
    <t>Trong đó:     - Diện tích đất trong chỉ giới GPMB:</t>
  </si>
  <si>
    <t>Tỷ lệ %</t>
  </si>
  <si>
    <t>1. Rau muống theo vụ</t>
  </si>
  <si>
    <t xml:space="preserve">Khối
 lượng </t>
  </si>
  <si>
    <t>Đơn giá (đ)</t>
  </si>
  <si>
    <t>1. Hỗ trợ đào tạo, chuyển đổi nghề nghiệp và tìm kiếm việc làm khi thu hồi đất nông nghiệp (Khoản 1, Điều 109 Luật đất đai 2024; Điều 22, Nghị định 88/2024/NĐ-CP ngày 15/7/2024 của Chính Phủ; Khoản 1, Điều 16, Quyết định số 40/2026/QĐ-UBND ngày 02/4/2026 của UBND thành phố Hà Nội)</t>
  </si>
  <si>
    <t>Mức hỗ trợ bằng 5 lần giá đất NN cùng loại trong bảng giá đất của UBND TP</t>
  </si>
  <si>
    <t>3. Thưởng tiến độ bàn giao mặt bằng (Khoản 1, Điều 20 QĐ số 40/2026/QĐ-UBND ngày 02/4/2026 của UBND thành phố Hà Nội). Cụ thể: nếu bàn giao mặt bằng trong thời hạn 10 ngày kể từ ngày có quyết định thu hồi đất thì được thưởng 10.000 đ/m2 nhưng không quá 10.000.000 đồng/người sử dụng đất.</t>
  </si>
  <si>
    <t>Tổng tiền (1):</t>
  </si>
  <si>
    <t>Tổng tiền (2=A+B):</t>
  </si>
  <si>
    <t>Tổng tiền (3):</t>
  </si>
  <si>
    <t>Làm tròn:</t>
  </si>
  <si>
    <t>Hai mươi triệu năm trăm chín mươi sáu nghìn đồng.</t>
  </si>
  <si>
    <t>CỘNG HÒA XÃ HỘI CHỦ NGHĨA VIỆT NAM
Độc lập - Tự do - Hạnh phúc
------------------------------------</t>
  </si>
  <si>
    <t>Diện tích thu hồi bằng 2,2% tổng diện tích đất NN đang sử dụng (&lt; 30%), được hỗ trợ là 03 tháng</t>
  </si>
  <si>
    <t xml:space="preserve"> - Thông báo thu hồi đất số 824/TB-UBND ngày 30/01/2026 của UBND phường Kiến Hưng về việc thu hồi đất để thực hiện dự án xây dựng mới Trạm biến áp 110KV Phú Lương và nhánh đường dây 110KV cấp điện cho trạm trên địa bàn phường Kiến Hưng, thành phố Hà Nội;</t>
  </si>
  <si>
    <t>Tỷ lệ (%)</t>
  </si>
  <si>
    <t>Khi Nhà nước thu hồi đất để thực hiện dự án: Xây dựng mới Trạm biến áp 110KV Phú Lương và nhánh đường dây 110KV cấp điện cho trạm trên địa bàn phường Kiến Hưng, thành phố Hà Nội.</t>
  </si>
  <si>
    <t>Điều 103 Luật Đất đai 2024; Thông báo số  2461/TB-SNNMT ngày 31/12/2025 của Sở Nông nghiệp và Môi trường quy định mức giá tối đa làm cơ sở tính bồi thường, hỗ trợ cho từng nhóm cây trồng, vật nuôi là thuỷ sản khi Nhà nước thu hồi đất năm 2026.</t>
  </si>
  <si>
    <t>Diện tích thu hồi bằng 0,2% tổng diện tích đất NN đang sử dụng (&lt; 30%), được hỗ trợ là 03 tháng</t>
  </si>
  <si>
    <t xml:space="preserve"> - Thông báo thu hồi đất số 206/TB-UBND ngày 18/12/2025 của UBND phường Kiến Hưng về việc thu hồi đất để thực hiện dự án xây dựng mới Trạm biến áp 110KV Phú Lương và nhánh đường dây 110KV cấp điện cho trạm trên địa bàn phường Kiến Hưng, thành phố Hà Nội;</t>
  </si>
  <si>
    <t xml:space="preserve"> - Căn cứ Phiếu cung cấp thông tin số 02/CCTT-KTHTĐT ngày 07/4/2026 của Phòng Kinh tế, hạ tầng và đô thị  về nguồn gốc sử dụng đất, tài sản gắn liền với đất đối với hộ gia đình, cá nhân có đất nằm vào quy hoạch dự án Xây dựng vị trí cột VT21A thuộc dự án TBA 110KV Phú Lương và nhánh đường dây 110KV cấp điện cho Trạm, địa bàn phường Kiến Hưng, thành phố Hà Nội; </t>
  </si>
  <si>
    <t xml:space="preserve"> - Căn cứ Phiếu cung cấp thông tin số 03/CCTT-KTHTĐT ngày 07/4/2026 của Phòng Kinh tế, hạ tầng và đô thị về nguồn gốc sử dụng đất, tài sản gắn liền với đất đối với hộ gia đình, cá nhân có đất nằm vào quy hoạch dự án Xây dựng vị trí cột VT21A thuộc dự án TBA 110KV Phú Lương và nhánh đường dây 110KV cấp điện cho Trạm, địa bàn phường Kiến Hưng, thành phố Hà Nội; </t>
  </si>
  <si>
    <t xml:space="preserve"> - Căn cứ Phiếu cung cấp thông tin số 01/CCTT-KTHTĐT ngày 07/4/2026 của Phòng Kinh tế, hạ tầng và đô thị  về nguồn gốc sử dụng đất, tài sản gắn liền với đất đối với hộ gia đình, cá nhân có đất nằm vào quy hoạch dự án Xây dựng vị trí cột VT21A thuộc dự án TBA 110KV Phú Lương và nhánh đường dây 110KV cấp điện cho Trạm, địa bàn phường Kiến Hưng, thành phố Hà Nội; </t>
  </si>
  <si>
    <t>Diện tích thu hồi bằng 7,9% tổng diện tích đất NN đang sử dụng (&lt; 30%), được hỗ trợ là 03 tháng</t>
  </si>
  <si>
    <t>Mười triệu ba trăm tám mươi nghìn đồng./.</t>
  </si>
  <si>
    <t>Một trăm tám mươi lăm triệu tám trăm bảy mươi bảy nghìn đồng./.</t>
  </si>
  <si>
    <t>CỘNG HÒA XÃ HỘI CHỦ NGHĨA VIỆT NAM
Độc lập - Tự do - Hạnh phúc</t>
  </si>
  <si>
    <t>STT</t>
  </si>
  <si>
    <t>Thông tin theo bản đồ hiện trạng</t>
  </si>
  <si>
    <t xml:space="preserve">Diện tích thu hồi </t>
  </si>
  <si>
    <t>Diện tích còn lại (m2)</t>
  </si>
  <si>
    <t>Số TBTH đất</t>
  </si>
  <si>
    <t>Ngày tháng năm TBTH đất</t>
  </si>
  <si>
    <t>Ngày kiểm đếm</t>
  </si>
  <si>
    <t>DT đất NN được giao đang SD</t>
  </si>
  <si>
    <t>Tỷ lệ thu hồi đất (%)</t>
  </si>
  <si>
    <t xml:space="preserve"> Nhân khẩu</t>
  </si>
  <si>
    <t>Tiền đất</t>
  </si>
  <si>
    <t>Tiền BT công trình, vật KT</t>
  </si>
  <si>
    <t>Tiền bồi thường cây, hoa màu</t>
  </si>
  <si>
    <t>Thưởng bàn giao MB</t>
  </si>
  <si>
    <t>Tổng tiền</t>
  </si>
  <si>
    <t>0 là trùng, 1 là số hộ</t>
  </si>
  <si>
    <t>diện tích</t>
  </si>
  <si>
    <t>Hộ nhiều thửa = F</t>
  </si>
  <si>
    <t>Chênh lệch DT</t>
  </si>
  <si>
    <t>Tiếp tục KĐ 17/4/2023</t>
  </si>
  <si>
    <r>
      <t xml:space="preserve">Người sử dụng đất
</t>
    </r>
    <r>
      <rPr>
        <sz val="12"/>
        <rFont val="Times New Roman"/>
        <family val="1"/>
      </rPr>
      <t xml:space="preserve"> (hoặc người đại diện)</t>
    </r>
  </si>
  <si>
    <t>Xứ đồng</t>
  </si>
  <si>
    <t>TDP</t>
  </si>
  <si>
    <t>Số thửa theo mảnh trích đo địa chính</t>
  </si>
  <si>
    <t>Diện tích HT (m2)</t>
  </si>
  <si>
    <t>Tổng</t>
  </si>
  <si>
    <t>Đất công ích UBND phường quản lý</t>
  </si>
  <si>
    <t>3 tháng</t>
  </si>
  <si>
    <t>6 tháng</t>
  </si>
  <si>
    <t>12 tháng</t>
  </si>
  <si>
    <t>Tổng</t>
  </si>
  <si>
    <t>CÁC THÀNH VIÊN</t>
  </si>
  <si>
    <t>KT. GIÁM ĐỐC</t>
  </si>
  <si>
    <t>PHÓ GIÁM ĐỐC</t>
  </si>
  <si>
    <t>Đống Mảng</t>
  </si>
  <si>
    <t xml:space="preserve">Số tờ bản đồ trích đo địa chính  </t>
  </si>
  <si>
    <t>Hỗ trợ ổn định đời sống</t>
  </si>
  <si>
    <t>Hỗ trợ chuyển đổi nghề</t>
  </si>
  <si>
    <t>Đất hộ gia đình được giao, Cấp GCN QSDĐ, chưa cấp GCN QSDĐ đủ điều kiện cấp GCN bị thu hồi được BTHT</t>
  </si>
  <si>
    <t>Nguyễn Tiến Kiên</t>
  </si>
  <si>
    <t>UBND PHƯỜNG KIẾN HƯNG
BAN QLDA ĐẦU TƯ - HẠ TẦNG</t>
  </si>
  <si>
    <t xml:space="preserve">BIỂU TỔNG HỢP PHƯƠNG ÁN BỒI THƯỜNG, HỖ TRỢ VÀ TÁI ĐỊNH CƯ </t>
  </si>
  <si>
    <t>Khi Nhà nước thu hồi đất để thực hiện dự án: Xây dựng mới Trạm biến áp 110KV Phú Lương và nhánh đường dây 110KV cấp điện cho trạm trên địa bàn phường Kiến Hưng, thành Phố Hà Nội.</t>
  </si>
  <si>
    <t xml:space="preserve"> (Kèm theo Tờ trình thẩm định số:             /TTr-BQLDA ngày        tháng         năm 2026 của Ban quản lý dự án đầu tư - hạ tầng phường Kiến Hưng)</t>
  </si>
  <si>
    <t>Số thửa-Số tờ bản đồ TH (theo GCN)</t>
  </si>
  <si>
    <t>641-15</t>
  </si>
  <si>
    <t xml:space="preserve"> - Quyết định Số 40/2026/QĐ-UBND ngày 02/4/2026 của UBND thành phố Hà Nội ban hành Quy định một số nội dung về bồi thường, hỗ trợ, tái định cư khi Nhà nước thu hồi đất trên địa bàn thành phố Hà Nội; </t>
  </si>
  <si>
    <t>- Quyết định số 19/2026/QĐ-UBND ngày 02/02/2026 của UBND thành phố Hà Nội về việc ban hành hệ số điều chỉnh giá đất trên địa bàn thành phố Hà Nội;</t>
  </si>
  <si>
    <t xml:space="preserve"> - Thông báo số 2461/TB-SNNMT ngày 31/12/2025 của Sở Nông nghiệp và Môi trường Thông báo Mức giá tối đa làm cơ sở tính bồi thường, hỗ trợ cho từng nhóm cây trồng, vật nuôi là thủy sản không di chuyển được khi Nhà nước thu hồi đất năm 2026;</t>
  </si>
  <si>
    <t>- Nghị quyết số 254/2025/QH15 ngày 11/12/2025 của Quốc hội quy định một số cơ chế, chính sách tháo gỡ khó khăn, vướng mắc trong tổ chức thi hành Luật Đất đai; Nghị định số 49/2026/NĐ-CP ngày 31/01/2026 của Chính phủ quy định chi tiết và hướng dẫn một số điều của Nghị quyết số 254/2025/QH15 của Quốc hội quy định một số cơ chế, chính sách tháo gỡ khó khăn, vướng mắc trong tổ chức thi hành Luật Đất đai;</t>
  </si>
  <si>
    <t xml:space="preserve"> -  Quyết định Số 40/2026/QĐ-UBND ngày 02/4/2026 của UBND thành phố Hà Nội ban hành Quy định một số nội dung về bồi thường, hỗ trợ, tái định cư khi Nhà nước thu hồi đất trên địa bàn thành phố Hà Nội; </t>
  </si>
  <si>
    <t xml:space="preserve"> - Thông báo số 2461/TB-SNNMT ngày 31/12/2025 của Sở Nông nghiệp và Môi trường Thông báo Mức giá tối đa làm cơ sở tính bồi thường, hỗ trợ cho từng nhóm cây trồng, vật nuôi là thủy sản không di chuyển được khi Nhà nước thu hồi đất năm 2026; </t>
  </si>
  <si>
    <t xml:space="preserve"> - Luật Đất đai năm 2024; Các Nghị định của Chính phủ: Số 102/2024/NĐ-CP ngày 30/7/2024 quy định chi tiết thi hành một số điều của Luật Đất đai; Số 88/2024/NĐ-CP ngày 15/7/2024 Quy định về bồi thường, hỗ trợ và tái định cư khi Nhà nước thu hồi đất;</t>
  </si>
  <si>
    <t xml:space="preserve"> - Nghị quyết số 254/2025/QH15 ngày 11/12/2025 của Quốc hội quy định một số cơ chế, chính sách tháo gỡ khó khăn, vướng mắc trong tổ chức thi hành Luật Đất đai; Nghị định số 49/2026/NĐ-CP ngày 31/01/2026 của Chính phủ quy định chi tiết và hướng dẫn một số điều của Nghị quyết số 254/2025/QH15 của Quốc hội quy định một số cơ chế, chính sách tháo gỡ khó khăn, vướng mắc trong tổ chức thi hành Luật Đất đai;</t>
  </si>
  <si>
    <t xml:space="preserve">  (Kèm theo Tờ trình thẩm định số:           /TTr-BQLDA ngày          tháng          năm 2026 của Ban quản lý dự án đầu tư - hạ tầng phường Kiến Hưng)</t>
  </si>
  <si>
    <t>1. Hỗ trợ đào tạo, chuyển đổi nghề nghiệp và tìm kiếm việc làm khi thu hồi đất nông nghiệp (Khoản 1, Điều 109 Luật Đất đai 2024; Điều 22, Nghị định 88/2024/NĐ-CP ngày 15/7/2024 của Chính Phủ; Khoản 1, Điều 16, Quyết định số 40/2026/QĐ-UBND ngày 02/4/2026 của UBND thành phố Hà Nội)</t>
  </si>
  <si>
    <t>- Theo phiếu cung cấp thông tin số 03/CCTT-KTHTĐT ngày 07/4/2026 của phòng Kinh tế, hạ tầng và đô thị phường Kiến Hưng: Diện tích đất 2,5m2 của hộ ông Nguyễn Văn Thanh (đại diện cho hộ bà Lê Thị Đà đã chết) bị thu hồi vào dự án là đất nông nghiệp được nhà nước giao đất không thu tiền sử dụng đất, chưa được cấp GCNQSD đất. Mục đích sử dụng: Đất chuyên trồng lúa nước (LUC) .
- Tổng diện tích đất nông nghiệp đang sử dụng trên địa bàn phường Kiến Hưng là 1420,0m2</t>
  </si>
  <si>
    <t>- Theo phiếu cung cấp thông tin số 02/CCTT-KTHTĐT ngày 07/4/2026 của phòng Kinh tế, hạ tầng và đô thị phường Kiến Hưng: Diện tích đất 103,6m2 của hộ ông Lê Trọng Sáng (đại diện cho hộ ông Lê Trọng Thiệp đã chết) bị thu hồi vào dự án là đất nông nghiệp được Nhà nước giao đất không thu tiền sử dụng đất, đã được cấp GCNQSD đất số DO499711 là 403,6m2. Mục đích sử dụng: Đất chuyên trồng lúa nước (LUC), thửa đất số 641, tờ bản đồ số 15.
- Tổng diện tích đất nông nghiệp đang sử dụng trên địa bàn phường Kiến Hưng là 1310,6m2</t>
  </si>
  <si>
    <t>Ghi giống phiếu XN</t>
  </si>
  <si>
    <t>Ghi theo phiếu XN (số 1 về đất)</t>
  </si>
  <si>
    <t>Ghi từ Luật, Nghị định, thành phố</t>
  </si>
  <si>
    <t>Bồi thường đất nông nghiệp
(Giá đất theo Phụ lục số 18 - Nghị quyết số 52/2025/NQ-HĐND ngày 26/11/2025 của HĐND TP Hà Nội)</t>
  </si>
  <si>
    <t>1. Hỗ trợ đào tạo, chuyển đổi nghề nghiệp và tìm kiếm việc làm khi thu hồi đất nông nghiệp (Mức hỗ trợ bằng 5 lần giá đất NN cùng loại trong bảng giá đất của UBND TP)</t>
  </si>
  <si>
    <t>Khoản 1, Điều 109 Luật đất đai 2024; Điều 22, Nghị định 88/2024/NĐ-CP ngày 15/7/2024 của Chính Phủ; Khoản 1, Điều 16, Quyết định số 40/2026/QĐ-UBND ngày 02/4/2026 của UBND thành phố Hà Nội</t>
  </si>
  <si>
    <t xml:space="preserve">UBND PHƯỜNG KIẾN HƯNG
BAN QLDA ĐẦU TƯ - HẠ TẦNG </t>
  </si>
  <si>
    <t>Lưu Văn Tạo (đã chết) - Người đại diện là bà Nguyễn Thị Măng (vợ ông Tạo)</t>
  </si>
  <si>
    <r>
      <t>2. Hỗ trợ ổn định đời sống và ổn định sản xuất khi thu hồi đất nông nghiệp (khoản 2 Điều 19 Nghị định số 88/2024/NĐ-CP ngày 15/7/2024 của Chính phủ; khoản 2 Điều 17 Quyết định số 40/2026/QĐ-UBND ngày 02/4/2026 của UBND TP Hà Nội) cụ thể:</t>
    </r>
    <r>
      <rPr>
        <i/>
        <sz val="12"/>
        <rFont val="Times New Roman"/>
        <family val="1"/>
      </rPr>
      <t xml:space="preserve"> 30kg gạo/tháng/nhân khẩu x 16.600 đồng x 3 tháng = 1.494.000 đồng/khẩu.</t>
    </r>
  </si>
  <si>
    <t>Điều 103 Luật Đất đai 2024; Thông báo số  2461/TB-SNNMT ngày 31/12/2025 của Sở Nông nghiệp và Môi trường.</t>
  </si>
  <si>
    <t>- Theo phiếu cung cấp thông tin số 01/CCTT-KTHTĐT ngày 07/4/2026 của phòng Kinh tế, hạ tầng và đô thị phường Kiến Hưng: Diện tích đất 8,3m2 của hộ bà Nguyễn Thị Măng (đại diện cho hộ ông Lưu Văn Tạo đã chết) bị thu hồi vào dự án là đất nông nghiệp được nhà nước giao đất không thu tiền sử dụng đất, chưa được cấp GCNQSD đất. Mục đích sử dụng: Đất chuyên trồng lúa nước (LUC) .
- Tổng diện tích đất nông nghiệp đang sử dụng trên địa bàn phường Kiến Hưng là 374,8m2.</t>
  </si>
  <si>
    <r>
      <t xml:space="preserve">2. Hỗ trợ ổn định đời sống và ổn định sản xuất khi thu hồi đất nông nghiệp (khoản 2 Điều 19 Nghị định số 88/2024/NĐ-CP ngày 15/7/2024 của Chính phủ; khoản 2 Điều 17 Quyết định số 40/2026/QĐ-UBND ngày 02/4/2026 của UBND TP Hà Nội) cụ thể: </t>
    </r>
    <r>
      <rPr>
        <i/>
        <sz val="12"/>
        <rFont val="Times New Roman"/>
        <family val="1"/>
      </rPr>
      <t>30kg gạo/tháng/nhân khẩu x 16.600 đồng x 3 tháng = 1.494.000 đồng/khẩu.</t>
    </r>
  </si>
  <si>
    <t>Điều 103 Luật Đất đai 2024; Thông báo số 2461/TB-SNNMT ngày 31/12/2025 của Sở Nông nghiệp và Môi trường.</t>
  </si>
  <si>
    <t>Lê Thị Đà (đã chết) - người đại diện là ông Nguyễn Văn Thanh (con bà Đà)</t>
  </si>
  <si>
    <t>Ông Lê Trọng Thiệp (đã chết) - Người đại diện là ông Lê Trọng Sáng (con ông Thiệp)</t>
  </si>
  <si>
    <t xml:space="preserve"> Lưu Văn Tạo (đã chết) - Người đại diện là bà Nguyễn Thị Măng (vợ ông Tạo) theo BB họp gia đình được UBND phường Kiến Hưng xác nhận ngày 17/02/2025)</t>
  </si>
  <si>
    <t>Lê Thị Đà (đã chết) - Người đại diện là ông Nguyễn Văn Thanh (con bà Đà)</t>
  </si>
  <si>
    <t>Lê Trọng Thiệp (đã chết) - Người đại diện là ong Lê Trọng Sáng (con ông Thiệp)</t>
  </si>
  <si>
    <t>Khoản 3 Điều 95 Luật Đất đai 2024; khoản 6 Điều 138 Luật Đất đai; khoản 1 Điều 5 Nghị định 88/NĐ-CP; khoản 1 Điều 4 QĐ số 40/2026/QĐ-UBND ngày 02/04/2026 của UBND TP Hà Nội; khoản 6 Điều 3 Nghị quyết 254/2025/QH15; Phụ lục số 18 - Nghị quyết số 52/2025/NQ-HĐND ngày 26/11/2025 của HĐND TP Hà Nội; Khoản 1 Điều 3 Quyết định 19/2026/QĐ-UBND ngày 02/02/2026 của UBND TP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</si>
</sst>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 _₫"/>
    <numFmt numFmtId="166" formatCode="#,##0.0"/>
    <numFmt numFmtId="167" formatCode="_(* #,##0_);_(* \(#,##0\);_(* &quot;-&quot;?_);_(@_)"/>
    <numFmt numFmtId="168" formatCode="0.0"/>
    <numFmt numFmtId="169" formatCode="_(* #,##0.0_);_(* \(#,##0.0\);_(* &quot;-&quot;?_);_(@_)"/>
  </numFmts>
  <fonts count="38" x14ac:knownFonts="1">
    <font>
      <sz val="11"/>
      <color theme="1"/>
      <name val="Calibri"/>
      <family val="2"/>
      <scheme val="minor"/>
    </font>
    <font>
      <sz val="10"/>
      <name val="Arial"/>
      <family val="2"/>
    </font>
    <font>
      <b/>
      <sz val="12"/>
      <name val="Times New Roman"/>
      <family val="1"/>
    </font>
    <font>
      <sz val="12"/>
      <name val="Times New Roman"/>
      <family val="1"/>
    </font>
    <font>
      <sz val="12"/>
      <name val="Arial"/>
      <family val="2"/>
    </font>
    <font>
      <sz val="10"/>
      <name val="Arial"/>
    </font>
    <font>
      <i/>
      <sz val="16"/>
      <name val="Times New Roman"/>
      <family val="1"/>
    </font>
    <font>
      <i/>
      <sz val="12"/>
      <name val="Times New Roman"/>
      <family val="1"/>
    </font>
    <font>
      <sz val="11"/>
      <name val="Times New Roman"/>
      <family val="1"/>
    </font>
    <font>
      <sz val="10"/>
      <name val="Times New Roman"/>
      <family val="1"/>
    </font>
    <font>
      <b/>
      <sz val="10"/>
      <name val="Times New Roman"/>
      <family val="1"/>
    </font>
    <font>
      <sz val="12"/>
      <name val="Times New Roman"/>
      <family val="1"/>
      <charset val="163"/>
    </font>
    <font>
      <vertAlign val="superscript"/>
      <sz val="12"/>
      <name val="Times New Roman"/>
      <family val="1"/>
    </font>
    <font>
      <b/>
      <sz val="13.5"/>
      <name val="Times New Roman"/>
      <family val="1"/>
    </font>
    <font>
      <b/>
      <i/>
      <sz val="12"/>
      <name val="Times New Roman"/>
      <family val="1"/>
    </font>
    <font>
      <b/>
      <sz val="13"/>
      <name val="Times New Roman"/>
      <family val="1"/>
    </font>
    <font>
      <b/>
      <i/>
      <sz val="13"/>
      <name val="Times New Roman"/>
      <family val="1"/>
    </font>
    <font>
      <i/>
      <sz val="13"/>
      <name val="Times New Roman"/>
      <family val="1"/>
    </font>
    <font>
      <b/>
      <i/>
      <sz val="11"/>
      <name val="Times New Roman"/>
      <family val="1"/>
    </font>
    <font>
      <b/>
      <i/>
      <u/>
      <sz val="12"/>
      <name val="Times New Roman"/>
      <family val="1"/>
    </font>
    <font>
      <b/>
      <sz val="11"/>
      <name val="Times New Roman"/>
      <family val="1"/>
    </font>
    <font>
      <sz val="13"/>
      <name val="Times New Roman"/>
      <family val="1"/>
    </font>
    <font>
      <b/>
      <sz val="12"/>
      <color indexed="8"/>
      <name val="Times New Roman"/>
      <family val="1"/>
    </font>
    <font>
      <sz val="12"/>
      <color indexed="8"/>
      <name val="Times New Roman"/>
      <family val="1"/>
    </font>
    <font>
      <b/>
      <sz val="10"/>
      <color indexed="8"/>
      <name val="Times New Roman"/>
      <family val="1"/>
    </font>
    <font>
      <sz val="10"/>
      <color indexed="8"/>
      <name val="Times New Roman"/>
      <family val="1"/>
    </font>
    <font>
      <b/>
      <sz val="13"/>
      <color indexed="8"/>
      <name val="Times New Roman"/>
      <family val="1"/>
    </font>
    <font>
      <sz val="13"/>
      <color indexed="8"/>
      <name val="Times New Roman"/>
      <family val="1"/>
    </font>
    <font>
      <i/>
      <sz val="13"/>
      <color indexed="8"/>
      <name val="Times New Roman"/>
      <family val="1"/>
    </font>
    <font>
      <sz val="10"/>
      <color theme="1"/>
      <name val="Times New Roman"/>
      <family val="1"/>
    </font>
    <font>
      <sz val="12"/>
      <color theme="1"/>
      <name val="Times New Roman"/>
      <family val="1"/>
    </font>
    <font>
      <b/>
      <sz val="12"/>
      <color theme="1"/>
      <name val="Times New Roman"/>
      <family val="1"/>
    </font>
    <font>
      <sz val="10"/>
      <color rgb="FFFF0000"/>
      <name val="Times New Roman"/>
      <family val="1"/>
    </font>
    <font>
      <b/>
      <sz val="14"/>
      <color theme="1"/>
      <name val="Times New Roman"/>
      <family val="1"/>
    </font>
    <font>
      <b/>
      <sz val="10"/>
      <color theme="1"/>
      <name val="Times New Roman"/>
      <family val="1"/>
    </font>
    <font>
      <b/>
      <sz val="8"/>
      <color theme="1"/>
      <name val="Times New Roman"/>
      <family val="1"/>
    </font>
    <font>
      <sz val="11"/>
      <color theme="1"/>
      <name val="Calibri"/>
      <family val="2"/>
      <scheme val="minor"/>
    </font>
    <font>
      <sz val="12"/>
      <color rgb="FFC00000"/>
      <name val="Times New Roman"/>
      <family val="1"/>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xf numFmtId="0" fontId="1" fillId="0" borderId="0"/>
    <xf numFmtId="0" fontId="4" fillId="0" borderId="0"/>
    <xf numFmtId="43" fontId="5"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4" fillId="0" borderId="0"/>
    <xf numFmtId="43" fontId="36" fillId="0" borderId="0" applyFont="0" applyFill="0" applyBorder="0" applyAlignment="0" applyProtection="0"/>
  </cellStyleXfs>
  <cellXfs count="277">
    <xf numFmtId="0" fontId="0" fillId="0" borderId="0" xfId="0"/>
    <xf numFmtId="0" fontId="3" fillId="0" borderId="0" xfId="1" applyFont="1" applyAlignment="1">
      <alignment horizontal="center" vertical="center"/>
    </xf>
    <xf numFmtId="0" fontId="3" fillId="0" borderId="0" xfId="1" applyFont="1"/>
    <xf numFmtId="0" fontId="3" fillId="0" borderId="0" xfId="2" applyFont="1" applyAlignment="1">
      <alignment vertical="center" wrapText="1"/>
    </xf>
    <xf numFmtId="164" fontId="3" fillId="0" borderId="0" xfId="3" applyNumberFormat="1" applyFont="1" applyAlignment="1">
      <alignment vertical="center" wrapText="1"/>
    </xf>
    <xf numFmtId="0" fontId="6" fillId="0" borderId="0" xfId="2" applyFont="1" applyAlignment="1">
      <alignment vertical="center" wrapText="1"/>
    </xf>
    <xf numFmtId="0" fontId="7" fillId="0" borderId="0" xfId="2" applyFont="1" applyAlignment="1">
      <alignment vertical="center" wrapText="1"/>
    </xf>
    <xf numFmtId="0" fontId="8" fillId="0" borderId="0" xfId="2" applyFont="1" applyAlignment="1">
      <alignment vertical="center" wrapText="1"/>
    </xf>
    <xf numFmtId="0" fontId="8" fillId="0" borderId="0" xfId="2" applyFont="1" applyAlignment="1">
      <alignment horizontal="left" vertical="center" wrapText="1"/>
    </xf>
    <xf numFmtId="0" fontId="9" fillId="0" borderId="0" xfId="4" applyFont="1" applyAlignment="1">
      <alignment vertical="center" wrapText="1"/>
    </xf>
    <xf numFmtId="0" fontId="3" fillId="0" borderId="0" xfId="4" applyFont="1" applyAlignment="1">
      <alignment horizontal="center" vertical="center"/>
    </xf>
    <xf numFmtId="0" fontId="11" fillId="0" borderId="0" xfId="4" applyFont="1"/>
    <xf numFmtId="0" fontId="10" fillId="0" borderId="0" xfId="4" applyFont="1" applyAlignment="1">
      <alignment horizontal="center" vertical="center" wrapText="1"/>
    </xf>
    <xf numFmtId="0" fontId="2" fillId="0" borderId="0" xfId="4" applyFont="1" applyAlignment="1">
      <alignment horizontal="center" vertical="center" wrapText="1"/>
    </xf>
    <xf numFmtId="0" fontId="2" fillId="0" borderId="0" xfId="1" applyFont="1"/>
    <xf numFmtId="0" fontId="2" fillId="0" borderId="0" xfId="1" applyFont="1" applyAlignment="1">
      <alignment horizontal="center"/>
    </xf>
    <xf numFmtId="0" fontId="7" fillId="0" borderId="0" xfId="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vertical="center"/>
    </xf>
    <xf numFmtId="0" fontId="3" fillId="0" borderId="0" xfId="1" quotePrefix="1" applyFont="1" applyAlignment="1">
      <alignment vertical="center"/>
    </xf>
    <xf numFmtId="0" fontId="3" fillId="0" borderId="0" xfId="1" quotePrefix="1" applyFont="1" applyAlignment="1">
      <alignment horizontal="right" vertical="center"/>
    </xf>
    <xf numFmtId="0" fontId="3" fillId="0" borderId="0" xfId="1" quotePrefix="1" applyFont="1" applyAlignment="1">
      <alignment horizontal="center" vertical="center"/>
    </xf>
    <xf numFmtId="164" fontId="3" fillId="0" borderId="0" xfId="6" applyNumberFormat="1" applyFont="1" applyFill="1" applyAlignment="1">
      <alignment vertical="center"/>
    </xf>
    <xf numFmtId="0" fontId="2" fillId="0" borderId="0" xfId="1" quotePrefix="1" applyFont="1" applyAlignment="1">
      <alignment vertical="center"/>
    </xf>
    <xf numFmtId="164" fontId="2" fillId="0" borderId="0" xfId="6" quotePrefix="1" applyNumberFormat="1" applyFont="1" applyFill="1" applyAlignment="1">
      <alignment vertical="center"/>
    </xf>
    <xf numFmtId="165" fontId="2" fillId="0" borderId="0" xfId="6" quotePrefix="1" applyNumberFormat="1" applyFont="1" applyFill="1" applyAlignment="1">
      <alignment horizontal="left" vertical="center"/>
    </xf>
    <xf numFmtId="166" fontId="2" fillId="0" borderId="0" xfId="6" quotePrefix="1" applyNumberFormat="1" applyFont="1" applyFill="1" applyAlignment="1">
      <alignment vertical="center"/>
    </xf>
    <xf numFmtId="0" fontId="2" fillId="0" borderId="0" xfId="1" applyFont="1" applyAlignment="1">
      <alignment horizontal="left" vertical="center"/>
    </xf>
    <xf numFmtId="165" fontId="3" fillId="0" borderId="0" xfId="6" applyNumberFormat="1" applyFont="1" applyFill="1"/>
    <xf numFmtId="0" fontId="2" fillId="0" borderId="0" xfId="1" applyFont="1" applyAlignment="1">
      <alignment horizontal="center" vertical="center" wrapText="1"/>
    </xf>
    <xf numFmtId="0" fontId="2" fillId="0" borderId="1" xfId="1" applyFont="1" applyBorder="1" applyAlignment="1">
      <alignment horizontal="center" vertical="center" wrapText="1"/>
    </xf>
    <xf numFmtId="164" fontId="2" fillId="0" borderId="1" xfId="6" applyNumberFormat="1" applyFont="1" applyFill="1" applyBorder="1" applyAlignment="1">
      <alignment horizontal="center" vertical="center" wrapText="1"/>
    </xf>
    <xf numFmtId="165" fontId="2" fillId="0" borderId="1" xfId="6" applyNumberFormat="1" applyFont="1" applyFill="1" applyBorder="1" applyAlignment="1">
      <alignment horizontal="center" vertical="center" wrapText="1"/>
    </xf>
    <xf numFmtId="166" fontId="3" fillId="0" borderId="1" xfId="6" applyNumberFormat="1" applyFont="1" applyFill="1" applyBorder="1" applyAlignment="1">
      <alignment horizontal="center" vertical="center" wrapText="1"/>
    </xf>
    <xf numFmtId="0" fontId="3" fillId="0" borderId="1" xfId="1" applyFont="1" applyBorder="1" applyAlignment="1">
      <alignment horizontal="center" vertical="center" wrapText="1"/>
    </xf>
    <xf numFmtId="164" fontId="3" fillId="0" borderId="1" xfId="6" applyNumberFormat="1" applyFont="1" applyFill="1" applyBorder="1" applyAlignment="1">
      <alignment horizontal="center" vertical="center" wrapText="1"/>
    </xf>
    <xf numFmtId="1" fontId="3" fillId="0" borderId="1" xfId="6" applyNumberFormat="1" applyFont="1" applyFill="1" applyBorder="1" applyAlignment="1">
      <alignment horizontal="center" vertical="center"/>
    </xf>
    <xf numFmtId="167" fontId="2" fillId="0" borderId="1" xfId="1" applyNumberFormat="1" applyFont="1" applyBorder="1" applyAlignment="1">
      <alignment vertical="center" wrapText="1"/>
    </xf>
    <xf numFmtId="164" fontId="2" fillId="0" borderId="5" xfId="6" applyNumberFormat="1" applyFont="1" applyFill="1" applyBorder="1" applyAlignment="1">
      <alignment horizontal="center" vertical="center" wrapText="1"/>
    </xf>
    <xf numFmtId="165" fontId="2" fillId="0" borderId="5" xfId="6" applyNumberFormat="1" applyFont="1" applyFill="1" applyBorder="1" applyAlignment="1">
      <alignment horizontal="center" vertical="center" wrapText="1"/>
    </xf>
    <xf numFmtId="166"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164" fontId="3" fillId="0" borderId="1" xfId="3" applyNumberFormat="1" applyFont="1" applyFill="1" applyBorder="1" applyAlignment="1">
      <alignment horizontal="left" vertical="center" wrapText="1"/>
    </xf>
    <xf numFmtId="164" fontId="3" fillId="0" borderId="1" xfId="3" applyNumberFormat="1" applyFont="1" applyFill="1" applyBorder="1" applyAlignment="1">
      <alignment horizontal="center" vertical="center" wrapText="1"/>
    </xf>
    <xf numFmtId="165" fontId="3" fillId="0" borderId="1" xfId="3" applyNumberFormat="1" applyFont="1" applyFill="1" applyBorder="1" applyAlignment="1">
      <alignment horizontal="center" vertical="center" wrapText="1"/>
    </xf>
    <xf numFmtId="0" fontId="2" fillId="0" borderId="0" xfId="4" applyFont="1"/>
    <xf numFmtId="166"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168" fontId="3" fillId="0" borderId="5" xfId="4" applyNumberFormat="1" applyFont="1" applyBorder="1" applyAlignment="1">
      <alignment horizontal="center" vertical="center" wrapText="1"/>
    </xf>
    <xf numFmtId="164" fontId="3" fillId="0" borderId="5" xfId="3" applyNumberFormat="1" applyFont="1" applyFill="1" applyBorder="1" applyAlignment="1">
      <alignment horizontal="center" vertical="center" wrapText="1"/>
    </xf>
    <xf numFmtId="165" fontId="3" fillId="0" borderId="5" xfId="3" applyNumberFormat="1" applyFont="1" applyFill="1" applyBorder="1" applyAlignment="1">
      <alignment horizontal="center" vertical="center" wrapText="1"/>
    </xf>
    <xf numFmtId="3" fontId="3" fillId="0" borderId="1" xfId="3" applyNumberFormat="1" applyFont="1" applyFill="1" applyBorder="1" applyAlignment="1">
      <alignment horizontal="left" vertical="center" wrapText="1"/>
    </xf>
    <xf numFmtId="3" fontId="3" fillId="0" borderId="1" xfId="3" applyNumberFormat="1" applyFont="1" applyFill="1" applyBorder="1" applyAlignment="1">
      <alignment horizontal="center" vertical="center" wrapText="1"/>
    </xf>
    <xf numFmtId="0" fontId="3" fillId="0" borderId="0" xfId="4" applyFont="1"/>
    <xf numFmtId="166" fontId="3" fillId="0" borderId="1" xfId="1" applyNumberFormat="1" applyFont="1" applyBorder="1" applyAlignment="1">
      <alignment horizontal="center" vertical="center"/>
    </xf>
    <xf numFmtId="164" fontId="3" fillId="0" borderId="1" xfId="6" applyNumberFormat="1" applyFont="1" applyFill="1" applyBorder="1" applyAlignment="1">
      <alignment horizontal="right" vertical="center"/>
    </xf>
    <xf numFmtId="165" fontId="3" fillId="0" borderId="1" xfId="6" applyNumberFormat="1" applyFont="1" applyFill="1" applyBorder="1" applyAlignment="1">
      <alignment horizontal="center" vertical="center" wrapText="1"/>
    </xf>
    <xf numFmtId="3" fontId="3" fillId="0" borderId="6" xfId="6" applyNumberFormat="1" applyFont="1" applyFill="1" applyBorder="1" applyAlignment="1">
      <alignment horizontal="center" vertical="center" wrapText="1"/>
    </xf>
    <xf numFmtId="0" fontId="3" fillId="0" borderId="1" xfId="1" applyFont="1" applyBorder="1" applyAlignment="1">
      <alignment horizontal="center" vertical="center"/>
    </xf>
    <xf numFmtId="169" fontId="3" fillId="0" borderId="0" xfId="1" applyNumberFormat="1" applyFont="1"/>
    <xf numFmtId="0" fontId="14" fillId="0" borderId="0" xfId="1" applyFont="1"/>
    <xf numFmtId="3" fontId="15" fillId="0" borderId="0" xfId="1" applyNumberFormat="1" applyFont="1" applyAlignment="1">
      <alignment vertical="center"/>
    </xf>
    <xf numFmtId="3" fontId="15" fillId="0" borderId="0" xfId="1" applyNumberFormat="1" applyFont="1" applyAlignment="1">
      <alignment horizontal="center" vertical="center"/>
    </xf>
    <xf numFmtId="0" fontId="2" fillId="0" borderId="0" xfId="1" applyFont="1" applyAlignment="1">
      <alignment vertical="center"/>
    </xf>
    <xf numFmtId="0" fontId="14" fillId="0" borderId="0" xfId="1" applyFont="1" applyAlignment="1">
      <alignment horizontal="left"/>
    </xf>
    <xf numFmtId="0" fontId="17" fillId="0" borderId="0" xfId="7" applyFont="1" applyAlignment="1">
      <alignment horizontal="justify" vertical="center"/>
    </xf>
    <xf numFmtId="0" fontId="18" fillId="0" borderId="0" xfId="7" applyFont="1" applyAlignment="1">
      <alignment vertical="center"/>
    </xf>
    <xf numFmtId="0" fontId="14" fillId="0" borderId="0" xfId="1" applyFont="1" applyAlignment="1">
      <alignment horizontal="right"/>
    </xf>
    <xf numFmtId="0" fontId="17" fillId="0" borderId="0" xfId="1" applyFont="1" applyAlignment="1">
      <alignment horizontal="left"/>
    </xf>
    <xf numFmtId="164" fontId="14" fillId="0" borderId="0" xfId="6" applyNumberFormat="1" applyFont="1" applyFill="1" applyAlignment="1">
      <alignment horizontal="left"/>
    </xf>
    <xf numFmtId="165" fontId="14" fillId="0" borderId="0" xfId="6" applyNumberFormat="1" applyFont="1" applyFill="1" applyAlignment="1">
      <alignment horizontal="left"/>
    </xf>
    <xf numFmtId="0" fontId="17" fillId="0" borderId="0" xfId="7" applyFont="1" applyAlignment="1">
      <alignment vertical="center"/>
    </xf>
    <xf numFmtId="0" fontId="15" fillId="0" borderId="0" xfId="7" quotePrefix="1" applyFont="1" applyAlignment="1">
      <alignment vertical="center"/>
    </xf>
    <xf numFmtId="0" fontId="17" fillId="0" borderId="0" xfId="7" quotePrefix="1" applyFont="1" applyAlignment="1">
      <alignment vertical="center"/>
    </xf>
    <xf numFmtId="0" fontId="15" fillId="0" borderId="0" xfId="7" applyFont="1" applyAlignment="1">
      <alignment horizontal="center" vertical="center"/>
    </xf>
    <xf numFmtId="0" fontId="15" fillId="0" borderId="0" xfId="7" quotePrefix="1" applyFont="1" applyAlignment="1">
      <alignment horizontal="center" vertical="center"/>
    </xf>
    <xf numFmtId="0" fontId="20" fillId="0" borderId="0" xfId="7" applyFont="1" applyAlignment="1">
      <alignment vertical="center"/>
    </xf>
    <xf numFmtId="0" fontId="21" fillId="0" borderId="0" xfId="7" quotePrefix="1" applyFont="1" applyAlignment="1">
      <alignment vertical="center"/>
    </xf>
    <xf numFmtId="164" fontId="3" fillId="0" borderId="0" xfId="6" applyNumberFormat="1" applyFont="1" applyFill="1"/>
    <xf numFmtId="166" fontId="2" fillId="0" borderId="0" xfId="6" applyNumberFormat="1" applyFont="1" applyFill="1" applyAlignment="1">
      <alignment horizontal="right" vertical="center"/>
    </xf>
    <xf numFmtId="164" fontId="3" fillId="0" borderId="0" xfId="6" applyNumberFormat="1" applyFont="1" applyFill="1" applyAlignment="1">
      <alignment horizontal="left" vertical="center"/>
    </xf>
    <xf numFmtId="165" fontId="3" fillId="0" borderId="0" xfId="6" applyNumberFormat="1" applyFont="1" applyFill="1" applyAlignment="1">
      <alignment vertical="center"/>
    </xf>
    <xf numFmtId="0" fontId="3" fillId="0" borderId="0" xfId="1" quotePrefix="1" applyFont="1" applyAlignment="1">
      <alignment horizontal="left" vertical="center"/>
    </xf>
    <xf numFmtId="166" fontId="2" fillId="0" borderId="0" xfId="6" applyNumberFormat="1" applyFont="1" applyFill="1" applyAlignment="1">
      <alignment vertical="center"/>
    </xf>
    <xf numFmtId="165" fontId="3" fillId="0" borderId="0" xfId="6" quotePrefix="1" applyNumberFormat="1" applyFont="1" applyFill="1" applyAlignment="1">
      <alignment vertical="center"/>
    </xf>
    <xf numFmtId="166" fontId="3" fillId="0" borderId="1" xfId="3" applyNumberFormat="1" applyFont="1" applyFill="1" applyBorder="1" applyAlignment="1">
      <alignment horizontal="center" vertical="center" wrapText="1"/>
    </xf>
    <xf numFmtId="165" fontId="2" fillId="0" borderId="1" xfId="3" applyNumberFormat="1" applyFont="1" applyFill="1" applyBorder="1" applyAlignment="1">
      <alignment horizontal="center" vertical="center" wrapText="1"/>
    </xf>
    <xf numFmtId="168" fontId="2" fillId="0" borderId="0" xfId="6" applyNumberFormat="1" applyFont="1" applyFill="1" applyAlignment="1">
      <alignment horizontal="center" vertical="center"/>
    </xf>
    <xf numFmtId="0" fontId="22" fillId="0" borderId="0" xfId="4" applyFont="1"/>
    <xf numFmtId="49" fontId="22" fillId="0" borderId="0" xfId="4" applyNumberFormat="1" applyFont="1"/>
    <xf numFmtId="0" fontId="22" fillId="0" borderId="0" xfId="4" applyFont="1" applyAlignment="1">
      <alignment horizontal="center" vertical="center" wrapText="1"/>
    </xf>
    <xf numFmtId="0" fontId="23" fillId="0" borderId="0" xfId="4" applyFont="1" applyAlignment="1">
      <alignment vertical="center"/>
    </xf>
    <xf numFmtId="0" fontId="22" fillId="0" borderId="0" xfId="4" applyFont="1" applyAlignment="1">
      <alignment vertical="center"/>
    </xf>
    <xf numFmtId="0" fontId="23" fillId="0" borderId="0" xfId="4" applyFont="1"/>
    <xf numFmtId="3" fontId="23" fillId="0" borderId="0" xfId="4" applyNumberFormat="1" applyFont="1"/>
    <xf numFmtId="0" fontId="25" fillId="0" borderId="0" xfId="4" applyFont="1"/>
    <xf numFmtId="3" fontId="25" fillId="0" borderId="0" xfId="4" applyNumberFormat="1" applyFont="1"/>
    <xf numFmtId="0" fontId="27" fillId="0" borderId="0" xfId="4" applyFont="1"/>
    <xf numFmtId="3" fontId="27" fillId="0" borderId="0" xfId="4" applyNumberFormat="1" applyFont="1"/>
    <xf numFmtId="0" fontId="29" fillId="0" borderId="0" xfId="5" applyFont="1" applyAlignment="1">
      <alignment horizontal="center" vertical="center" wrapText="1"/>
    </xf>
    <xf numFmtId="0" fontId="30" fillId="0" borderId="0" xfId="6" applyNumberFormat="1" applyFont="1" applyFill="1" applyAlignment="1">
      <alignment horizontal="left" vertical="center" wrapText="1"/>
    </xf>
    <xf numFmtId="0" fontId="31" fillId="0" borderId="0" xfId="6" applyNumberFormat="1" applyFont="1" applyFill="1" applyAlignment="1">
      <alignment horizontal="center" vertical="center" wrapText="1"/>
    </xf>
    <xf numFmtId="49" fontId="30" fillId="0" borderId="0" xfId="5" applyNumberFormat="1" applyFont="1" applyAlignment="1">
      <alignment horizontal="center" vertical="center" wrapText="1"/>
    </xf>
    <xf numFmtId="49" fontId="29" fillId="0" borderId="0" xfId="5" applyNumberFormat="1" applyFont="1" applyAlignment="1">
      <alignment horizontal="center" vertical="center" wrapText="1"/>
    </xf>
    <xf numFmtId="168" fontId="29" fillId="0" borderId="0" xfId="5" applyNumberFormat="1" applyFont="1" applyAlignment="1">
      <alignment horizontal="center" vertical="center" wrapText="1"/>
    </xf>
    <xf numFmtId="166" fontId="29" fillId="0" borderId="0" xfId="5" applyNumberFormat="1" applyFont="1" applyAlignment="1">
      <alignment horizontal="center" vertical="center" wrapText="1"/>
    </xf>
    <xf numFmtId="14" fontId="29" fillId="0" borderId="0" xfId="5" applyNumberFormat="1" applyFont="1" applyAlignment="1">
      <alignment horizontal="center" vertical="center" wrapText="1"/>
    </xf>
    <xf numFmtId="166" fontId="29" fillId="0" borderId="0" xfId="5" applyNumberFormat="1" applyFont="1" applyAlignment="1">
      <alignment vertical="center" wrapText="1"/>
    </xf>
    <xf numFmtId="3" fontId="29" fillId="0" borderId="0" xfId="5" applyNumberFormat="1" applyFont="1" applyAlignment="1">
      <alignment horizontal="center" vertical="center" wrapText="1"/>
    </xf>
    <xf numFmtId="0" fontId="29" fillId="0" borderId="0" xfId="5" applyFont="1" applyAlignment="1">
      <alignment horizontal="left" vertical="center" wrapText="1"/>
    </xf>
    <xf numFmtId="0" fontId="29" fillId="0" borderId="0" xfId="5" applyFont="1" applyAlignment="1">
      <alignment vertical="center" wrapText="1"/>
    </xf>
    <xf numFmtId="3" fontId="29" fillId="0" borderId="0" xfId="5" applyNumberFormat="1" applyFont="1" applyAlignment="1">
      <alignment vertical="center" wrapText="1"/>
    </xf>
    <xf numFmtId="0" fontId="31" fillId="0" borderId="0" xfId="5" applyFont="1" applyAlignment="1">
      <alignment vertical="center" wrapText="1"/>
    </xf>
    <xf numFmtId="3" fontId="31" fillId="0" borderId="0" xfId="5" applyNumberFormat="1" applyFont="1" applyAlignment="1">
      <alignment vertical="center" wrapText="1"/>
    </xf>
    <xf numFmtId="0" fontId="2" fillId="0" borderId="1" xfId="5" applyFont="1" applyBorder="1" applyAlignment="1">
      <alignment horizontal="center" vertical="center" wrapText="1"/>
    </xf>
    <xf numFmtId="49" fontId="2" fillId="0" borderId="1" xfId="5" applyNumberFormat="1" applyFont="1" applyBorder="1" applyAlignment="1">
      <alignment horizontal="center" vertical="center" wrapText="1"/>
    </xf>
    <xf numFmtId="168" fontId="2" fillId="0" borderId="3" xfId="5" applyNumberFormat="1" applyFont="1" applyBorder="1" applyAlignment="1">
      <alignment horizontal="center" vertical="center" wrapText="1"/>
    </xf>
    <xf numFmtId="166" fontId="20" fillId="0" borderId="1" xfId="4" applyNumberFormat="1" applyFont="1" applyBorder="1" applyAlignment="1">
      <alignment horizontal="center" vertical="center" wrapText="1"/>
    </xf>
    <xf numFmtId="3" fontId="2" fillId="0" borderId="7" xfId="5" applyNumberFormat="1" applyFont="1" applyBorder="1" applyAlignment="1">
      <alignment horizontal="center" vertical="center" wrapText="1"/>
    </xf>
    <xf numFmtId="0" fontId="31" fillId="0" borderId="0" xfId="5" applyFont="1" applyAlignment="1">
      <alignment horizontal="center" vertical="center" wrapText="1"/>
    </xf>
    <xf numFmtId="3" fontId="31" fillId="0" borderId="0" xfId="5" applyNumberFormat="1" applyFont="1" applyAlignment="1">
      <alignment horizontal="center" vertical="center" wrapText="1"/>
    </xf>
    <xf numFmtId="0" fontId="9" fillId="0" borderId="8" xfId="5" applyFont="1" applyBorder="1" applyAlignment="1">
      <alignment horizontal="center" vertical="center" wrapText="1"/>
    </xf>
    <xf numFmtId="0" fontId="3" fillId="0" borderId="8" xfId="5" applyFont="1" applyBorder="1" applyAlignment="1">
      <alignment horizontal="left" vertical="center" wrapText="1"/>
    </xf>
    <xf numFmtId="0" fontId="3" fillId="0" borderId="8" xfId="5" applyFont="1" applyBorder="1" applyAlignment="1">
      <alignment horizontal="center" vertical="center" wrapText="1"/>
    </xf>
    <xf numFmtId="49" fontId="3" fillId="0" borderId="8" xfId="5" applyNumberFormat="1" applyFont="1" applyBorder="1" applyAlignment="1">
      <alignment horizontal="center" vertical="center" wrapText="1"/>
    </xf>
    <xf numFmtId="168" fontId="3" fillId="0" borderId="8" xfId="5" applyNumberFormat="1" applyFont="1" applyBorder="1" applyAlignment="1">
      <alignment horizontal="right" vertical="center" wrapText="1"/>
    </xf>
    <xf numFmtId="166" fontId="3" fillId="0" borderId="8" xfId="5" applyNumberFormat="1" applyFont="1" applyBorder="1" applyAlignment="1">
      <alignment horizontal="right" vertical="center" wrapText="1"/>
    </xf>
    <xf numFmtId="168" fontId="3" fillId="0" borderId="8" xfId="5" applyNumberFormat="1" applyFont="1" applyBorder="1" applyAlignment="1">
      <alignment horizontal="center" vertical="center" wrapText="1"/>
    </xf>
    <xf numFmtId="14" fontId="3" fillId="0" borderId="8" xfId="5" applyNumberFormat="1" applyFont="1" applyBorder="1" applyAlignment="1">
      <alignment horizontal="center" vertical="center" wrapText="1"/>
    </xf>
    <xf numFmtId="14" fontId="3" fillId="0" borderId="8" xfId="5" quotePrefix="1" applyNumberFormat="1" applyFont="1" applyBorder="1" applyAlignment="1">
      <alignment horizontal="center" vertical="center" wrapText="1"/>
    </xf>
    <xf numFmtId="166" fontId="3" fillId="0" borderId="8" xfId="5" applyNumberFormat="1" applyFont="1" applyBorder="1" applyAlignment="1">
      <alignment vertical="center" wrapText="1"/>
    </xf>
    <xf numFmtId="3" fontId="3" fillId="0" borderId="8" xfId="5" applyNumberFormat="1" applyFont="1" applyBorder="1" applyAlignment="1">
      <alignment horizontal="center" vertical="center" wrapText="1"/>
    </xf>
    <xf numFmtId="0" fontId="9" fillId="0" borderId="1" xfId="5" applyFont="1" applyBorder="1" applyAlignment="1">
      <alignment horizontal="center" vertical="center" wrapText="1"/>
    </xf>
    <xf numFmtId="0" fontId="9" fillId="0" borderId="0" xfId="5" applyFont="1" applyAlignment="1">
      <alignment horizontal="center" vertical="center" wrapText="1"/>
    </xf>
    <xf numFmtId="168" fontId="9" fillId="0" borderId="0" xfId="5" applyNumberFormat="1" applyFont="1" applyAlignment="1">
      <alignment vertical="center" wrapText="1"/>
    </xf>
    <xf numFmtId="0" fontId="9" fillId="0" borderId="0" xfId="5" applyFont="1" applyAlignment="1">
      <alignment vertical="center" wrapText="1"/>
    </xf>
    <xf numFmtId="0" fontId="32" fillId="0" borderId="0" xfId="5" applyFont="1" applyAlignment="1">
      <alignment vertical="center" wrapText="1"/>
    </xf>
    <xf numFmtId="0" fontId="32" fillId="0" borderId="1" xfId="5" applyFont="1" applyBorder="1" applyAlignment="1">
      <alignment horizontal="center" vertical="center" wrapText="1"/>
    </xf>
    <xf numFmtId="3" fontId="32" fillId="0" borderId="0" xfId="5" applyNumberFormat="1" applyFont="1" applyAlignment="1">
      <alignment vertical="center" wrapText="1"/>
    </xf>
    <xf numFmtId="0" fontId="3" fillId="0" borderId="9" xfId="5" applyFont="1" applyBorder="1" applyAlignment="1">
      <alignment vertical="center" wrapText="1"/>
    </xf>
    <xf numFmtId="0" fontId="3" fillId="0" borderId="9" xfId="5" applyFont="1" applyBorder="1" applyAlignment="1">
      <alignment horizontal="center" vertical="center" wrapText="1"/>
    </xf>
    <xf numFmtId="49" fontId="3" fillId="0" borderId="9" xfId="5" applyNumberFormat="1" applyFont="1" applyBorder="1" applyAlignment="1">
      <alignment horizontal="center" vertical="center" wrapText="1"/>
    </xf>
    <xf numFmtId="166" fontId="2" fillId="0" borderId="9" xfId="5" applyNumberFormat="1" applyFont="1" applyBorder="1" applyAlignment="1">
      <alignment horizontal="right" vertical="center" wrapText="1"/>
    </xf>
    <xf numFmtId="3" fontId="2" fillId="0" borderId="9" xfId="5" applyNumberFormat="1" applyFont="1" applyBorder="1" applyAlignment="1">
      <alignment horizontal="center" vertical="center" wrapText="1"/>
    </xf>
    <xf numFmtId="0" fontId="3" fillId="0" borderId="1" xfId="5" applyFont="1" applyBorder="1" applyAlignment="1">
      <alignment horizontal="center" vertical="center" wrapText="1"/>
    </xf>
    <xf numFmtId="0" fontId="3" fillId="0" borderId="0" xfId="5" applyFont="1" applyAlignment="1">
      <alignment horizontal="center" vertical="center" wrapText="1"/>
    </xf>
    <xf numFmtId="168" fontId="3" fillId="0" borderId="0" xfId="5" applyNumberFormat="1" applyFont="1" applyAlignment="1">
      <alignment vertical="center" wrapText="1"/>
    </xf>
    <xf numFmtId="0" fontId="3" fillId="0" borderId="0" xfId="5" applyFont="1" applyAlignment="1">
      <alignment vertical="center" wrapText="1"/>
    </xf>
    <xf numFmtId="0" fontId="30" fillId="0" borderId="0" xfId="5" applyFont="1" applyAlignment="1">
      <alignment vertical="center" wrapText="1"/>
    </xf>
    <xf numFmtId="0" fontId="30" fillId="0" borderId="1" xfId="5" applyFont="1" applyBorder="1" applyAlignment="1">
      <alignment horizontal="center" vertical="center" wrapText="1"/>
    </xf>
    <xf numFmtId="3" fontId="30" fillId="0" borderId="0" xfId="5" applyNumberFormat="1" applyFont="1" applyAlignment="1">
      <alignment vertical="center" wrapText="1"/>
    </xf>
    <xf numFmtId="3" fontId="34" fillId="0" borderId="0" xfId="5" applyNumberFormat="1" applyFont="1" applyAlignment="1">
      <alignment vertical="center" wrapText="1"/>
    </xf>
    <xf numFmtId="49" fontId="29" fillId="0" borderId="0" xfId="5" applyNumberFormat="1" applyFont="1" applyAlignment="1">
      <alignment vertical="center" wrapText="1"/>
    </xf>
    <xf numFmtId="3" fontId="35" fillId="0" borderId="0" xfId="5" applyNumberFormat="1" applyFont="1" applyAlignment="1">
      <alignment vertical="center" wrapText="1"/>
    </xf>
    <xf numFmtId="3" fontId="34" fillId="0" borderId="0" xfId="5" applyNumberFormat="1" applyFont="1" applyAlignment="1">
      <alignment horizontal="right" vertical="center" wrapText="1"/>
    </xf>
    <xf numFmtId="14" fontId="31" fillId="0" borderId="0" xfId="5" applyNumberFormat="1" applyFont="1" applyAlignment="1">
      <alignment horizontal="center" vertical="center" wrapText="1"/>
    </xf>
    <xf numFmtId="166" fontId="31" fillId="0" borderId="0" xfId="5" applyNumberFormat="1" applyFont="1" applyAlignment="1">
      <alignment vertical="center" wrapText="1"/>
    </xf>
    <xf numFmtId="168" fontId="31" fillId="0" borderId="0" xfId="5" applyNumberFormat="1" applyFont="1" applyAlignment="1">
      <alignment horizontal="center" vertical="center" wrapText="1"/>
    </xf>
    <xf numFmtId="0" fontId="31" fillId="0" borderId="0" xfId="5" applyFont="1" applyAlignment="1">
      <alignment horizontal="left" vertical="center" wrapText="1"/>
    </xf>
    <xf numFmtId="167" fontId="3" fillId="0" borderId="1" xfId="1" applyNumberFormat="1" applyFont="1" applyBorder="1" applyAlignment="1">
      <alignment vertical="center" wrapText="1"/>
    </xf>
    <xf numFmtId="0" fontId="37" fillId="2" borderId="0" xfId="1" applyFont="1" applyFill="1" applyAlignment="1">
      <alignment vertical="center"/>
    </xf>
    <xf numFmtId="165" fontId="37" fillId="2" borderId="0" xfId="6" applyNumberFormat="1" applyFont="1" applyFill="1" applyAlignment="1">
      <alignment vertical="center"/>
    </xf>
    <xf numFmtId="0" fontId="3" fillId="0" borderId="0" xfId="1" applyFont="1" applyAlignment="1">
      <alignment vertical="center" wrapText="1"/>
    </xf>
    <xf numFmtId="0" fontId="37" fillId="0" borderId="0" xfId="1" applyFont="1" applyAlignment="1">
      <alignment vertical="center" wrapText="1"/>
    </xf>
    <xf numFmtId="164" fontId="15" fillId="0" borderId="0" xfId="8" applyNumberFormat="1" applyFont="1" applyAlignment="1">
      <alignment horizontal="center" vertical="center"/>
    </xf>
    <xf numFmtId="0" fontId="2" fillId="0" borderId="0" xfId="1" applyFont="1" applyFill="1" applyAlignment="1">
      <alignment horizontal="center" vertical="center"/>
    </xf>
    <xf numFmtId="0" fontId="3" fillId="0" borderId="0" xfId="1" applyFont="1" applyFill="1" applyAlignment="1">
      <alignment vertical="center"/>
    </xf>
    <xf numFmtId="0" fontId="3" fillId="0" borderId="0" xfId="1" applyFont="1" applyFill="1" applyAlignment="1">
      <alignment horizontal="left" vertical="center" wrapText="1"/>
    </xf>
    <xf numFmtId="0" fontId="37" fillId="0" borderId="0" xfId="1" applyFont="1" applyFill="1" applyAlignment="1">
      <alignment vertical="center"/>
    </xf>
    <xf numFmtId="0" fontId="37" fillId="0" borderId="0" xfId="1" applyFont="1" applyFill="1" applyAlignment="1">
      <alignment horizontal="left" vertical="center"/>
    </xf>
    <xf numFmtId="0" fontId="28" fillId="0" borderId="0" xfId="4" applyFont="1" applyAlignment="1">
      <alignment horizontal="center" vertical="center" wrapText="1"/>
    </xf>
    <xf numFmtId="0" fontId="22" fillId="0" borderId="0" xfId="4" applyFont="1" applyAlignment="1">
      <alignment horizontal="center" vertical="center" wrapText="1"/>
    </xf>
    <xf numFmtId="0" fontId="22" fillId="0" borderId="0" xfId="4" applyFont="1" applyAlignment="1">
      <alignment horizontal="center" vertical="center"/>
    </xf>
    <xf numFmtId="0" fontId="22" fillId="0" borderId="0" xfId="4" applyFont="1" applyAlignment="1">
      <alignment horizontal="center" wrapText="1"/>
    </xf>
    <xf numFmtId="0" fontId="22" fillId="0" borderId="0" xfId="4" applyFont="1" applyAlignment="1">
      <alignment horizontal="center"/>
    </xf>
    <xf numFmtId="0" fontId="24" fillId="0" borderId="0" xfId="4" applyFont="1" applyAlignment="1">
      <alignment horizontal="center" vertical="center" wrapText="1"/>
    </xf>
    <xf numFmtId="0" fontId="26" fillId="0" borderId="0" xfId="4" applyFont="1" applyAlignment="1">
      <alignment horizontal="center" vertical="center" wrapText="1"/>
    </xf>
    <xf numFmtId="0" fontId="2" fillId="0" borderId="5" xfId="5" applyFont="1" applyBorder="1" applyAlignment="1">
      <alignment horizontal="center" vertical="center" wrapText="1"/>
    </xf>
    <xf numFmtId="0" fontId="2" fillId="0" borderId="7" xfId="5" applyFont="1" applyBorder="1" applyAlignment="1">
      <alignment horizontal="center" vertical="center" wrapText="1"/>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2"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166" fontId="20" fillId="0" borderId="5" xfId="4" applyNumberFormat="1" applyFont="1" applyBorder="1" applyAlignment="1">
      <alignment horizontal="center" vertical="center" wrapText="1"/>
    </xf>
    <xf numFmtId="166" fontId="20" fillId="0" borderId="7" xfId="4" applyNumberFormat="1" applyFont="1" applyBorder="1" applyAlignment="1">
      <alignment horizontal="center" vertical="center" wrapText="1"/>
    </xf>
    <xf numFmtId="14" fontId="2" fillId="0" borderId="1" xfId="5" applyNumberFormat="1" applyFont="1" applyBorder="1" applyAlignment="1">
      <alignment horizontal="center" vertical="center" wrapText="1"/>
    </xf>
    <xf numFmtId="14" fontId="2" fillId="0" borderId="5" xfId="5" applyNumberFormat="1" applyFont="1" applyBorder="1" applyAlignment="1">
      <alignment horizontal="center" vertical="center" wrapText="1"/>
    </xf>
    <xf numFmtId="14" fontId="2" fillId="0" borderId="7" xfId="5" applyNumberFormat="1" applyFont="1" applyBorder="1" applyAlignment="1">
      <alignment horizontal="center" vertical="center" wrapText="1"/>
    </xf>
    <xf numFmtId="166" fontId="2" fillId="0" borderId="1" xfId="5" applyNumberFormat="1" applyFont="1" applyBorder="1" applyAlignment="1">
      <alignment horizontal="center" vertical="center" wrapText="1"/>
    </xf>
    <xf numFmtId="168" fontId="2" fillId="0" borderId="1" xfId="5" applyNumberFormat="1" applyFont="1" applyBorder="1" applyAlignment="1">
      <alignment horizontal="center" vertical="center" wrapText="1"/>
    </xf>
    <xf numFmtId="3" fontId="2" fillId="0" borderId="5" xfId="5" applyNumberFormat="1" applyFont="1" applyBorder="1" applyAlignment="1">
      <alignment horizontal="center" vertical="center" wrapText="1"/>
    </xf>
    <xf numFmtId="3" fontId="2" fillId="0" borderId="7" xfId="5" applyNumberFormat="1" applyFont="1" applyBorder="1" applyAlignment="1">
      <alignment horizontal="center" vertical="center" wrapText="1"/>
    </xf>
    <xf numFmtId="0" fontId="31" fillId="0" borderId="1" xfId="5" applyFont="1" applyBorder="1" applyAlignment="1">
      <alignment horizontal="center" vertical="center" wrapText="1"/>
    </xf>
    <xf numFmtId="0" fontId="31" fillId="0" borderId="0" xfId="5" applyFont="1" applyAlignment="1">
      <alignment horizontal="center" vertical="center" wrapText="1"/>
    </xf>
    <xf numFmtId="0" fontId="33" fillId="0" borderId="0" xfId="5" applyFont="1" applyAlignment="1">
      <alignment horizontal="center" vertical="center" wrapText="1"/>
    </xf>
    <xf numFmtId="0" fontId="2" fillId="0" borderId="9" xfId="5" applyFont="1" applyBorder="1" applyAlignment="1">
      <alignment horizontal="center" vertical="center" wrapText="1"/>
    </xf>
    <xf numFmtId="166" fontId="29" fillId="0" borderId="0" xfId="5" applyNumberFormat="1" applyFont="1" applyAlignment="1">
      <alignment horizontal="center" vertical="center" wrapText="1"/>
    </xf>
    <xf numFmtId="0" fontId="29" fillId="0" borderId="0" xfId="5" applyFont="1" applyAlignment="1">
      <alignment horizontal="center" vertical="center" wrapText="1"/>
    </xf>
    <xf numFmtId="0" fontId="34" fillId="0" borderId="0" xfId="5" applyFont="1" applyAlignment="1">
      <alignment horizontal="center" vertical="center" wrapText="1"/>
    </xf>
    <xf numFmtId="0" fontId="2" fillId="0" borderId="0" xfId="1" applyFont="1" applyAlignment="1">
      <alignment horizontal="center" vertical="center" wrapText="1"/>
    </xf>
    <xf numFmtId="0" fontId="3" fillId="0" borderId="0" xfId="2" applyFont="1" applyAlignment="1">
      <alignment horizontal="center" vertical="center" wrapText="1"/>
    </xf>
    <xf numFmtId="0" fontId="10" fillId="0" borderId="0" xfId="4" applyFont="1" applyAlignment="1">
      <alignment horizontal="center" vertical="center" wrapText="1"/>
    </xf>
    <xf numFmtId="0" fontId="2" fillId="0" borderId="0" xfId="4" applyFont="1" applyAlignment="1">
      <alignment horizontal="center" vertical="center" wrapText="1"/>
    </xf>
    <xf numFmtId="0" fontId="15" fillId="0" borderId="0" xfId="1" applyFont="1" applyAlignment="1">
      <alignment horizontal="center" vertical="center"/>
    </xf>
    <xf numFmtId="0" fontId="3" fillId="0" borderId="0" xfId="1" applyFont="1" applyAlignment="1">
      <alignment horizontal="left" vertical="center" wrapText="1"/>
    </xf>
    <xf numFmtId="0" fontId="15"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horizontal="left" vertical="center"/>
    </xf>
    <xf numFmtId="0" fontId="3" fillId="0" borderId="0" xfId="5" applyFont="1" applyAlignment="1">
      <alignment horizontal="left" vertical="center" wrapText="1"/>
    </xf>
    <xf numFmtId="0" fontId="3" fillId="0" borderId="0" xfId="1" quotePrefix="1" applyFont="1" applyAlignment="1">
      <alignment horizontal="left" vertical="center" wrapText="1"/>
    </xf>
    <xf numFmtId="0" fontId="2" fillId="0" borderId="0" xfId="1" applyFont="1" applyAlignment="1">
      <alignment horizontal="left"/>
    </xf>
    <xf numFmtId="0" fontId="2" fillId="0" borderId="0" xfId="1" applyFont="1" applyAlignment="1">
      <alignment horizontal="left" vertical="center" wrapText="1"/>
    </xf>
    <xf numFmtId="0" fontId="3" fillId="0" borderId="2" xfId="4" applyFont="1" applyBorder="1" applyAlignment="1">
      <alignment horizontal="left" vertical="center" wrapText="1"/>
    </xf>
    <xf numFmtId="0" fontId="3" fillId="0" borderId="4" xfId="4" applyFont="1" applyBorder="1" applyAlignment="1">
      <alignment horizontal="left" vertical="center" wrapText="1"/>
    </xf>
    <xf numFmtId="0" fontId="3" fillId="0" borderId="3" xfId="4" applyFont="1" applyBorder="1" applyAlignment="1">
      <alignment horizontal="left" vertical="center" wrapText="1"/>
    </xf>
    <xf numFmtId="0" fontId="2" fillId="0" borderId="2"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xf numFmtId="3" fontId="3" fillId="0" borderId="2" xfId="4" applyNumberFormat="1" applyFont="1" applyBorder="1" applyAlignment="1">
      <alignment horizontal="center" vertical="center" wrapText="1"/>
    </xf>
    <xf numFmtId="3" fontId="3" fillId="0" borderId="3" xfId="4" applyNumberFormat="1" applyFont="1" applyBorder="1" applyAlignment="1">
      <alignment horizontal="center" vertical="center" wrapText="1"/>
    </xf>
    <xf numFmtId="3" fontId="2" fillId="0" borderId="2" xfId="4" applyNumberFormat="1" applyFont="1" applyBorder="1" applyAlignment="1">
      <alignment horizontal="center" vertical="center" wrapText="1"/>
    </xf>
    <xf numFmtId="3" fontId="2" fillId="0" borderId="3" xfId="4" applyNumberFormat="1" applyFont="1" applyBorder="1" applyAlignment="1">
      <alignment horizontal="center" vertical="center" wrapText="1"/>
    </xf>
    <xf numFmtId="0" fontId="3" fillId="0" borderId="0" xfId="1" quotePrefix="1" applyFont="1" applyAlignment="1">
      <alignment horizontal="left" vertical="center"/>
    </xf>
    <xf numFmtId="0" fontId="3" fillId="0" borderId="0" xfId="1" applyFont="1" applyAlignment="1">
      <alignment horizontal="left"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165" fontId="3" fillId="0" borderId="0" xfId="6" applyNumberFormat="1" applyFont="1" applyFill="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left" vertical="center"/>
    </xf>
    <xf numFmtId="0" fontId="3"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4"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center" vertical="center" wrapText="1"/>
    </xf>
    <xf numFmtId="0" fontId="8" fillId="0" borderId="0" xfId="1" applyFont="1" applyAlignment="1">
      <alignment horizontal="left" vertical="center"/>
    </xf>
    <xf numFmtId="0" fontId="15" fillId="0" borderId="0" xfId="7" quotePrefix="1" applyFont="1" applyAlignment="1">
      <alignment horizontal="center" vertical="center"/>
    </xf>
    <xf numFmtId="0" fontId="15" fillId="0" borderId="0" xfId="7" applyFont="1" applyAlignment="1">
      <alignment horizontal="center" vertical="center"/>
    </xf>
    <xf numFmtId="0" fontId="13" fillId="0" borderId="0" xfId="1" applyFont="1" applyAlignment="1">
      <alignment horizontal="center"/>
    </xf>
    <xf numFmtId="0" fontId="16" fillId="0" borderId="0" xfId="1" applyFont="1" applyAlignment="1">
      <alignment horizontal="right"/>
    </xf>
    <xf numFmtId="0" fontId="19" fillId="0" borderId="0" xfId="1" applyFont="1" applyAlignment="1">
      <alignment horizontal="left"/>
    </xf>
    <xf numFmtId="0" fontId="7" fillId="0" borderId="0" xfId="7" quotePrefix="1" applyFont="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3" fontId="3" fillId="0" borderId="1" xfId="1" applyNumberFormat="1" applyFont="1" applyBorder="1" applyAlignment="1">
      <alignment horizontal="center" vertical="center"/>
    </xf>
    <xf numFmtId="37" fontId="2" fillId="0" borderId="1" xfId="1" applyNumberFormat="1" applyFont="1" applyBorder="1" applyAlignment="1">
      <alignment horizontal="center" vertical="center"/>
    </xf>
    <xf numFmtId="164" fontId="3" fillId="0" borderId="2" xfId="6" applyNumberFormat="1" applyFont="1" applyFill="1" applyBorder="1" applyAlignment="1">
      <alignment horizontal="center" vertical="center"/>
    </xf>
    <xf numFmtId="164" fontId="3" fillId="0" borderId="3" xfId="6" applyNumberFormat="1" applyFont="1" applyFill="1" applyBorder="1" applyAlignment="1">
      <alignment horizontal="center" vertical="center"/>
    </xf>
    <xf numFmtId="0" fontId="3" fillId="0" borderId="1" xfId="4" applyFont="1" applyBorder="1" applyAlignment="1">
      <alignment horizontal="left" vertical="center" wrapText="1"/>
    </xf>
    <xf numFmtId="3" fontId="3" fillId="0" borderId="2" xfId="4" applyNumberFormat="1" applyFont="1" applyFill="1" applyBorder="1" applyAlignment="1">
      <alignment horizontal="left" vertical="center" wrapText="1"/>
    </xf>
    <xf numFmtId="3" fontId="3" fillId="0" borderId="3" xfId="4" applyNumberFormat="1" applyFont="1" applyFill="1" applyBorder="1" applyAlignment="1">
      <alignment horizontal="left" vertical="center" wrapText="1"/>
    </xf>
    <xf numFmtId="0" fontId="2" fillId="0" borderId="0" xfId="1" applyFont="1" applyAlignment="1">
      <alignment horizontal="center"/>
    </xf>
    <xf numFmtId="0" fontId="3" fillId="0" borderId="0" xfId="1" applyFont="1" applyBorder="1" applyAlignment="1">
      <alignment horizontal="left" vertical="center" wrapText="1"/>
    </xf>
    <xf numFmtId="165" fontId="2" fillId="0" borderId="0" xfId="6" applyNumberFormat="1" applyFont="1" applyFill="1" applyAlignment="1">
      <alignment horizontal="center"/>
    </xf>
    <xf numFmtId="164" fontId="2" fillId="0" borderId="2" xfId="6" applyNumberFormat="1" applyFont="1" applyFill="1" applyBorder="1" applyAlignment="1">
      <alignment horizontal="center" vertical="center" wrapText="1"/>
    </xf>
    <xf numFmtId="164" fontId="2" fillId="0" borderId="3" xfId="6" applyNumberFormat="1" applyFont="1" applyFill="1" applyBorder="1" applyAlignment="1">
      <alignment horizontal="center" vertical="center" wrapText="1"/>
    </xf>
    <xf numFmtId="1" fontId="3" fillId="0" borderId="2" xfId="6" applyNumberFormat="1" applyFont="1" applyFill="1" applyBorder="1" applyAlignment="1">
      <alignment horizontal="center" vertical="center"/>
    </xf>
    <xf numFmtId="1" fontId="3" fillId="0" borderId="3" xfId="6" applyNumberFormat="1" applyFont="1" applyFill="1" applyBorder="1" applyAlignment="1">
      <alignment horizontal="center" vertical="center"/>
    </xf>
    <xf numFmtId="0" fontId="2" fillId="0" borderId="2"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 xfId="4" applyFont="1" applyBorder="1" applyAlignment="1">
      <alignment horizontal="center" vertical="center" wrapText="1"/>
    </xf>
    <xf numFmtId="0" fontId="2" fillId="0" borderId="2" xfId="1" applyFont="1" applyBorder="1" applyAlignment="1">
      <alignment horizontal="left"/>
    </xf>
    <xf numFmtId="0" fontId="2" fillId="0" borderId="4" xfId="1" applyFont="1" applyBorder="1" applyAlignment="1">
      <alignment horizontal="left"/>
    </xf>
    <xf numFmtId="0" fontId="2" fillId="0" borderId="3" xfId="1" applyFont="1" applyBorder="1" applyAlignment="1">
      <alignment horizontal="left"/>
    </xf>
    <xf numFmtId="3" fontId="16" fillId="0" borderId="0" xfId="1" applyNumberFormat="1" applyFont="1" applyAlignment="1">
      <alignment horizontal="left"/>
    </xf>
    <xf numFmtId="168" fontId="3" fillId="0" borderId="2" xfId="6" applyNumberFormat="1" applyFont="1" applyFill="1" applyBorder="1" applyAlignment="1">
      <alignment horizontal="center" vertical="center"/>
    </xf>
    <xf numFmtId="168" fontId="3" fillId="0" borderId="3" xfId="6" applyNumberFormat="1" applyFont="1" applyFill="1" applyBorder="1" applyAlignment="1">
      <alignment horizontal="center" vertical="center"/>
    </xf>
    <xf numFmtId="3" fontId="3" fillId="0" borderId="2" xfId="4" applyNumberFormat="1" applyFont="1" applyBorder="1" applyAlignment="1">
      <alignment horizontal="left" vertical="center" wrapText="1"/>
    </xf>
    <xf numFmtId="3" fontId="3" fillId="0" borderId="3" xfId="4" applyNumberFormat="1" applyFont="1" applyBorder="1" applyAlignment="1">
      <alignment horizontal="left" vertical="center" wrapText="1"/>
    </xf>
    <xf numFmtId="165" fontId="3" fillId="0" borderId="0" xfId="6" applyNumberFormat="1" applyFont="1" applyFill="1" applyAlignment="1">
      <alignment horizontal="left" vertical="center" wrapText="1"/>
    </xf>
  </cellXfs>
  <cellStyles count="9">
    <cellStyle name="Comma" xfId="8" builtinId="3"/>
    <cellStyle name="Comma 2" xfId="3" xr:uid="{C653AEB2-9F1A-4AEC-BEE1-725DBBB1DF7C}"/>
    <cellStyle name="Comma 2 2" xfId="6" xr:uid="{DF17CBAF-B331-43DB-985D-8BB239C7135E}"/>
    <cellStyle name="Normal" xfId="0" builtinId="0"/>
    <cellStyle name="Normal 2" xfId="4" xr:uid="{03A63B01-491D-4683-BEC7-4453D502CB46}"/>
    <cellStyle name="Normal 2 2" xfId="5" xr:uid="{733679A5-9AB2-49C1-A73A-F25237C28FF7}"/>
    <cellStyle name="Normal 3" xfId="1" xr:uid="{59F1EB5C-0979-4BAA-9ECF-BE624C20000D}"/>
    <cellStyle name="Normal_01.Nguyen Thị Thuy" xfId="2" xr:uid="{E9E88A94-E97C-4CFE-91D5-C89C61740257}"/>
    <cellStyle name="Normal_73" xfId="7" xr:uid="{7FD766B1-5B0D-404E-8B2D-79DF58B731D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359617</xdr:colOff>
      <xdr:row>1</xdr:row>
      <xdr:rowOff>202341</xdr:rowOff>
    </xdr:from>
    <xdr:to>
      <xdr:col>1</xdr:col>
      <xdr:colOff>1642574</xdr:colOff>
      <xdr:row>1</xdr:row>
      <xdr:rowOff>202341</xdr:rowOff>
    </xdr:to>
    <xdr:cxnSp macro="">
      <xdr:nvCxnSpPr>
        <xdr:cNvPr id="2" name="Straight Connector 1">
          <a:extLst>
            <a:ext uri="{FF2B5EF4-FFF2-40B4-BE49-F238E27FC236}">
              <a16:creationId xmlns:a16="http://schemas.microsoft.com/office/drawing/2014/main" id="{3E7BBB7B-0AF1-499C-8A46-9EAE7037CA03}"/>
            </a:ext>
          </a:extLst>
        </xdr:cNvPr>
        <xdr:cNvCxnSpPr/>
      </xdr:nvCxnSpPr>
      <xdr:spPr>
        <a:xfrm>
          <a:off x="702517" y="402366"/>
          <a:ext cx="12829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181170</xdr:colOff>
      <xdr:row>1</xdr:row>
      <xdr:rowOff>200854</xdr:rowOff>
    </xdr:from>
    <xdr:to>
      <xdr:col>23</xdr:col>
      <xdr:colOff>693314</xdr:colOff>
      <xdr:row>1</xdr:row>
      <xdr:rowOff>200854</xdr:rowOff>
    </xdr:to>
    <xdr:cxnSp macro="">
      <xdr:nvCxnSpPr>
        <xdr:cNvPr id="3" name="Straight Connector 2">
          <a:extLst>
            <a:ext uri="{FF2B5EF4-FFF2-40B4-BE49-F238E27FC236}">
              <a16:creationId xmlns:a16="http://schemas.microsoft.com/office/drawing/2014/main" id="{F9D06E63-BBF5-4FB2-85E4-1C3F58AC4F99}"/>
            </a:ext>
          </a:extLst>
        </xdr:cNvPr>
        <xdr:cNvCxnSpPr/>
      </xdr:nvCxnSpPr>
      <xdr:spPr>
        <a:xfrm>
          <a:off x="14478195" y="400879"/>
          <a:ext cx="126461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0</xdr:row>
      <xdr:rowOff>518270</xdr:rowOff>
    </xdr:from>
    <xdr:to>
      <xdr:col>2</xdr:col>
      <xdr:colOff>533400</xdr:colOff>
      <xdr:row>0</xdr:row>
      <xdr:rowOff>518270</xdr:rowOff>
    </xdr:to>
    <xdr:cxnSp macro="">
      <xdr:nvCxnSpPr>
        <xdr:cNvPr id="3" name="Straight Connector 2">
          <a:extLst>
            <a:ext uri="{FF2B5EF4-FFF2-40B4-BE49-F238E27FC236}">
              <a16:creationId xmlns:a16="http://schemas.microsoft.com/office/drawing/2014/main" id="{2D6F378F-77A1-4FD9-8039-C5518EBA5A7B}"/>
            </a:ext>
          </a:extLst>
        </xdr:cNvPr>
        <xdr:cNvCxnSpPr/>
      </xdr:nvCxnSpPr>
      <xdr:spPr>
        <a:xfrm>
          <a:off x="1554256" y="518270"/>
          <a:ext cx="12292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xdr:row>
      <xdr:rowOff>47625</xdr:rowOff>
    </xdr:from>
    <xdr:to>
      <xdr:col>10</xdr:col>
      <xdr:colOff>0</xdr:colOff>
      <xdr:row>1</xdr:row>
      <xdr:rowOff>47625</xdr:rowOff>
    </xdr:to>
    <xdr:sp macro="" textlink="">
      <xdr:nvSpPr>
        <xdr:cNvPr id="6" name="Line 1">
          <a:extLst>
            <a:ext uri="{FF2B5EF4-FFF2-40B4-BE49-F238E27FC236}">
              <a16:creationId xmlns:a16="http://schemas.microsoft.com/office/drawing/2014/main" id="{B290D2FE-53F4-499A-87FB-D706485CBADB}"/>
            </a:ext>
          </a:extLst>
        </xdr:cNvPr>
        <xdr:cNvSpPr>
          <a:spLocks noChangeShapeType="1"/>
        </xdr:cNvSpPr>
      </xdr:nvSpPr>
      <xdr:spPr bwMode="auto">
        <a:xfrm>
          <a:off x="8724900" y="57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0</xdr:row>
      <xdr:rowOff>581025</xdr:rowOff>
    </xdr:from>
    <xdr:to>
      <xdr:col>2</xdr:col>
      <xdr:colOff>533400</xdr:colOff>
      <xdr:row>0</xdr:row>
      <xdr:rowOff>581025</xdr:rowOff>
    </xdr:to>
    <xdr:cxnSp macro="">
      <xdr:nvCxnSpPr>
        <xdr:cNvPr id="2" name="Straight Connector 1">
          <a:extLst>
            <a:ext uri="{FF2B5EF4-FFF2-40B4-BE49-F238E27FC236}">
              <a16:creationId xmlns:a16="http://schemas.microsoft.com/office/drawing/2014/main" id="{3CD74F14-C6D7-41E2-8449-B975FCF7A31A}"/>
            </a:ext>
          </a:extLst>
        </xdr:cNvPr>
        <xdr:cNvCxnSpPr/>
      </xdr:nvCxnSpPr>
      <xdr:spPr>
        <a:xfrm>
          <a:off x="1524000" y="581025"/>
          <a:ext cx="1200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xdr:row>
      <xdr:rowOff>47625</xdr:rowOff>
    </xdr:from>
    <xdr:to>
      <xdr:col>10</xdr:col>
      <xdr:colOff>0</xdr:colOff>
      <xdr:row>1</xdr:row>
      <xdr:rowOff>47625</xdr:rowOff>
    </xdr:to>
    <xdr:sp macro="" textlink="">
      <xdr:nvSpPr>
        <xdr:cNvPr id="3" name="Line 1">
          <a:extLst>
            <a:ext uri="{FF2B5EF4-FFF2-40B4-BE49-F238E27FC236}">
              <a16:creationId xmlns:a16="http://schemas.microsoft.com/office/drawing/2014/main" id="{1E2AF356-94DC-438E-BDF4-51ABD1BD2577}"/>
            </a:ext>
          </a:extLst>
        </xdr:cNvPr>
        <xdr:cNvSpPr>
          <a:spLocks noChangeShapeType="1"/>
        </xdr:cNvSpPr>
      </xdr:nvSpPr>
      <xdr:spPr bwMode="auto">
        <a:xfrm>
          <a:off x="9648825" y="742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514350</xdr:colOff>
      <xdr:row>0</xdr:row>
      <xdr:rowOff>581025</xdr:rowOff>
    </xdr:from>
    <xdr:to>
      <xdr:col>2</xdr:col>
      <xdr:colOff>533400</xdr:colOff>
      <xdr:row>0</xdr:row>
      <xdr:rowOff>581025</xdr:rowOff>
    </xdr:to>
    <xdr:cxnSp macro="">
      <xdr:nvCxnSpPr>
        <xdr:cNvPr id="2" name="Straight Connector 1">
          <a:extLst>
            <a:ext uri="{FF2B5EF4-FFF2-40B4-BE49-F238E27FC236}">
              <a16:creationId xmlns:a16="http://schemas.microsoft.com/office/drawing/2014/main" id="{4036206C-CA35-4B27-87A7-8D0A30C66DCE}"/>
            </a:ext>
          </a:extLst>
        </xdr:cNvPr>
        <xdr:cNvCxnSpPr/>
      </xdr:nvCxnSpPr>
      <xdr:spPr>
        <a:xfrm>
          <a:off x="1524000" y="581025"/>
          <a:ext cx="1200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xdr:row>
      <xdr:rowOff>47625</xdr:rowOff>
    </xdr:from>
    <xdr:to>
      <xdr:col>10</xdr:col>
      <xdr:colOff>0</xdr:colOff>
      <xdr:row>1</xdr:row>
      <xdr:rowOff>47625</xdr:rowOff>
    </xdr:to>
    <xdr:sp macro="" textlink="">
      <xdr:nvSpPr>
        <xdr:cNvPr id="3" name="Line 1">
          <a:extLst>
            <a:ext uri="{FF2B5EF4-FFF2-40B4-BE49-F238E27FC236}">
              <a16:creationId xmlns:a16="http://schemas.microsoft.com/office/drawing/2014/main" id="{E75EF329-D73A-427F-A1DA-273974CEB86D}"/>
            </a:ext>
          </a:extLst>
        </xdr:cNvPr>
        <xdr:cNvSpPr>
          <a:spLocks noChangeShapeType="1"/>
        </xdr:cNvSpPr>
      </xdr:nvSpPr>
      <xdr:spPr bwMode="auto">
        <a:xfrm>
          <a:off x="9648825" y="742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07B3A-E426-4BC6-A586-D2E6010282B5}">
  <sheetPr>
    <tabColor rgb="FFFF0000"/>
  </sheetPr>
  <dimension ref="A1:AO26"/>
  <sheetViews>
    <sheetView zoomScaleNormal="100" workbookViewId="0">
      <selection activeCell="C13" sqref="C13"/>
    </sheetView>
  </sheetViews>
  <sheetFormatPr defaultColWidth="8.85546875" defaultRowHeight="12.75" x14ac:dyDescent="0.25"/>
  <cols>
    <col min="1" max="1" width="5.140625" style="100" customWidth="1"/>
    <col min="2" max="2" width="28.140625" style="110" customWidth="1"/>
    <col min="3" max="3" width="10.140625" style="111" customWidth="1"/>
    <col min="4" max="4" width="6.85546875" style="111" customWidth="1"/>
    <col min="5" max="5" width="9.7109375" style="111" customWidth="1"/>
    <col min="6" max="6" width="6.85546875" style="100" customWidth="1"/>
    <col min="7" max="7" width="7" style="104" customWidth="1"/>
    <col min="8" max="8" width="8.85546875" style="105" customWidth="1"/>
    <col min="9" max="9" width="8.28515625" style="105" customWidth="1"/>
    <col min="10" max="10" width="12.5703125" style="106" customWidth="1"/>
    <col min="11" max="11" width="8.28515625" style="100" customWidth="1"/>
    <col min="12" max="12" width="7.85546875" style="100" customWidth="1"/>
    <col min="13" max="13" width="7.7109375" style="100" customWidth="1"/>
    <col min="14" max="14" width="11.5703125" style="107" customWidth="1"/>
    <col min="15" max="15" width="11.85546875" style="107" customWidth="1"/>
    <col min="16" max="16" width="8.5703125" style="108" customWidth="1"/>
    <col min="17" max="17" width="7" style="105" customWidth="1"/>
    <col min="18" max="18" width="7.140625" style="100" customWidth="1"/>
    <col min="19" max="19" width="14.5703125" style="109" customWidth="1"/>
    <col min="20" max="20" width="8.7109375" style="100" customWidth="1"/>
    <col min="21" max="21" width="9.42578125" style="100" customWidth="1"/>
    <col min="22" max="22" width="12.42578125" style="109" customWidth="1"/>
    <col min="23" max="23" width="9.42578125" style="109" customWidth="1"/>
    <col min="24" max="24" width="11.140625" style="109" customWidth="1"/>
    <col min="25" max="25" width="14.7109375" style="100" customWidth="1"/>
    <col min="26" max="26" width="11.7109375" style="100" customWidth="1"/>
    <col min="27" max="27" width="14.28515625" style="100" customWidth="1"/>
    <col min="28" max="28" width="7" style="110" customWidth="1"/>
    <col min="29" max="29" width="24.5703125" style="110" hidden="1" customWidth="1"/>
    <col min="30" max="30" width="22.28515625" style="111" hidden="1" customWidth="1"/>
    <col min="31" max="35" width="8.85546875" style="111" hidden="1" customWidth="1"/>
    <col min="36" max="36" width="1" style="111" hidden="1" customWidth="1"/>
    <col min="37" max="39" width="8.85546875" style="111" hidden="1" customWidth="1"/>
    <col min="40" max="40" width="8.85546875" style="100" hidden="1" customWidth="1"/>
    <col min="41" max="41" width="17.28515625" style="112" customWidth="1"/>
    <col min="42" max="256" width="8.85546875" style="111"/>
    <col min="257" max="257" width="5.140625" style="111" customWidth="1"/>
    <col min="258" max="258" width="28.140625" style="111" customWidth="1"/>
    <col min="259" max="259" width="10.140625" style="111" customWidth="1"/>
    <col min="260" max="260" width="6.85546875" style="111" customWidth="1"/>
    <col min="261" max="261" width="9.7109375" style="111" customWidth="1"/>
    <col min="262" max="262" width="6.85546875" style="111" customWidth="1"/>
    <col min="263" max="263" width="7" style="111" customWidth="1"/>
    <col min="264" max="264" width="8.85546875" style="111"/>
    <col min="265" max="265" width="8.28515625" style="111" customWidth="1"/>
    <col min="266" max="266" width="12.5703125" style="111" customWidth="1"/>
    <col min="267" max="267" width="8.28515625" style="111" customWidth="1"/>
    <col min="268" max="268" width="7.85546875" style="111" customWidth="1"/>
    <col min="269" max="269" width="7.7109375" style="111" customWidth="1"/>
    <col min="270" max="270" width="11.5703125" style="111" customWidth="1"/>
    <col min="271" max="271" width="11.85546875" style="111" customWidth="1"/>
    <col min="272" max="272" width="8.5703125" style="111" customWidth="1"/>
    <col min="273" max="273" width="7" style="111" customWidth="1"/>
    <col min="274" max="274" width="7.140625" style="111" customWidth="1"/>
    <col min="275" max="275" width="14.5703125" style="111" customWidth="1"/>
    <col min="276" max="276" width="8.7109375" style="111" customWidth="1"/>
    <col min="277" max="277" width="8.42578125" style="111" customWidth="1"/>
    <col min="278" max="278" width="9.140625" style="111" customWidth="1"/>
    <col min="279" max="279" width="11.28515625" style="111" customWidth="1"/>
    <col min="280" max="280" width="13.140625" style="111" customWidth="1"/>
    <col min="281" max="281" width="14.7109375" style="111" customWidth="1"/>
    <col min="282" max="282" width="11.7109375" style="111" customWidth="1"/>
    <col min="283" max="283" width="14.28515625" style="111" customWidth="1"/>
    <col min="284" max="284" width="7" style="111" customWidth="1"/>
    <col min="285" max="296" width="0" style="111" hidden="1" customWidth="1"/>
    <col min="297" max="297" width="17.28515625" style="111" customWidth="1"/>
    <col min="298" max="512" width="8.85546875" style="111"/>
    <col min="513" max="513" width="5.140625" style="111" customWidth="1"/>
    <col min="514" max="514" width="28.140625" style="111" customWidth="1"/>
    <col min="515" max="515" width="10.140625" style="111" customWidth="1"/>
    <col min="516" max="516" width="6.85546875" style="111" customWidth="1"/>
    <col min="517" max="517" width="9.7109375" style="111" customWidth="1"/>
    <col min="518" max="518" width="6.85546875" style="111" customWidth="1"/>
    <col min="519" max="519" width="7" style="111" customWidth="1"/>
    <col min="520" max="520" width="8.85546875" style="111"/>
    <col min="521" max="521" width="8.28515625" style="111" customWidth="1"/>
    <col min="522" max="522" width="12.5703125" style="111" customWidth="1"/>
    <col min="523" max="523" width="8.28515625" style="111" customWidth="1"/>
    <col min="524" max="524" width="7.85546875" style="111" customWidth="1"/>
    <col min="525" max="525" width="7.7109375" style="111" customWidth="1"/>
    <col min="526" max="526" width="11.5703125" style="111" customWidth="1"/>
    <col min="527" max="527" width="11.85546875" style="111" customWidth="1"/>
    <col min="528" max="528" width="8.5703125" style="111" customWidth="1"/>
    <col min="529" max="529" width="7" style="111" customWidth="1"/>
    <col min="530" max="530" width="7.140625" style="111" customWidth="1"/>
    <col min="531" max="531" width="14.5703125" style="111" customWidth="1"/>
    <col min="532" max="532" width="8.7109375" style="111" customWidth="1"/>
    <col min="533" max="533" width="8.42578125" style="111" customWidth="1"/>
    <col min="534" max="534" width="9.140625" style="111" customWidth="1"/>
    <col min="535" max="535" width="11.28515625" style="111" customWidth="1"/>
    <col min="536" max="536" width="13.140625" style="111" customWidth="1"/>
    <col min="537" max="537" width="14.7109375" style="111" customWidth="1"/>
    <col min="538" max="538" width="11.7109375" style="111" customWidth="1"/>
    <col min="539" max="539" width="14.28515625" style="111" customWidth="1"/>
    <col min="540" max="540" width="7" style="111" customWidth="1"/>
    <col min="541" max="552" width="0" style="111" hidden="1" customWidth="1"/>
    <col min="553" max="553" width="17.28515625" style="111" customWidth="1"/>
    <col min="554" max="768" width="8.85546875" style="111"/>
    <col min="769" max="769" width="5.140625" style="111" customWidth="1"/>
    <col min="770" max="770" width="28.140625" style="111" customWidth="1"/>
    <col min="771" max="771" width="10.140625" style="111" customWidth="1"/>
    <col min="772" max="772" width="6.85546875" style="111" customWidth="1"/>
    <col min="773" max="773" width="9.7109375" style="111" customWidth="1"/>
    <col min="774" max="774" width="6.85546875" style="111" customWidth="1"/>
    <col min="775" max="775" width="7" style="111" customWidth="1"/>
    <col min="776" max="776" width="8.85546875" style="111"/>
    <col min="777" max="777" width="8.28515625" style="111" customWidth="1"/>
    <col min="778" max="778" width="12.5703125" style="111" customWidth="1"/>
    <col min="779" max="779" width="8.28515625" style="111" customWidth="1"/>
    <col min="780" max="780" width="7.85546875" style="111" customWidth="1"/>
    <col min="781" max="781" width="7.7109375" style="111" customWidth="1"/>
    <col min="782" max="782" width="11.5703125" style="111" customWidth="1"/>
    <col min="783" max="783" width="11.85546875" style="111" customWidth="1"/>
    <col min="784" max="784" width="8.5703125" style="111" customWidth="1"/>
    <col min="785" max="785" width="7" style="111" customWidth="1"/>
    <col min="786" max="786" width="7.140625" style="111" customWidth="1"/>
    <col min="787" max="787" width="14.5703125" style="111" customWidth="1"/>
    <col min="788" max="788" width="8.7109375" style="111" customWidth="1"/>
    <col min="789" max="789" width="8.42578125" style="111" customWidth="1"/>
    <col min="790" max="790" width="9.140625" style="111" customWidth="1"/>
    <col min="791" max="791" width="11.28515625" style="111" customWidth="1"/>
    <col min="792" max="792" width="13.140625" style="111" customWidth="1"/>
    <col min="793" max="793" width="14.7109375" style="111" customWidth="1"/>
    <col min="794" max="794" width="11.7109375" style="111" customWidth="1"/>
    <col min="795" max="795" width="14.28515625" style="111" customWidth="1"/>
    <col min="796" max="796" width="7" style="111" customWidth="1"/>
    <col min="797" max="808" width="0" style="111" hidden="1" customWidth="1"/>
    <col min="809" max="809" width="17.28515625" style="111" customWidth="1"/>
    <col min="810" max="1024" width="8.85546875" style="111"/>
    <col min="1025" max="1025" width="5.140625" style="111" customWidth="1"/>
    <col min="1026" max="1026" width="28.140625" style="111" customWidth="1"/>
    <col min="1027" max="1027" width="10.140625" style="111" customWidth="1"/>
    <col min="1028" max="1028" width="6.85546875" style="111" customWidth="1"/>
    <col min="1029" max="1029" width="9.7109375" style="111" customWidth="1"/>
    <col min="1030" max="1030" width="6.85546875" style="111" customWidth="1"/>
    <col min="1031" max="1031" width="7" style="111" customWidth="1"/>
    <col min="1032" max="1032" width="8.85546875" style="111"/>
    <col min="1033" max="1033" width="8.28515625" style="111" customWidth="1"/>
    <col min="1034" max="1034" width="12.5703125" style="111" customWidth="1"/>
    <col min="1035" max="1035" width="8.28515625" style="111" customWidth="1"/>
    <col min="1036" max="1036" width="7.85546875" style="111" customWidth="1"/>
    <col min="1037" max="1037" width="7.7109375" style="111" customWidth="1"/>
    <col min="1038" max="1038" width="11.5703125" style="111" customWidth="1"/>
    <col min="1039" max="1039" width="11.85546875" style="111" customWidth="1"/>
    <col min="1040" max="1040" width="8.5703125" style="111" customWidth="1"/>
    <col min="1041" max="1041" width="7" style="111" customWidth="1"/>
    <col min="1042" max="1042" width="7.140625" style="111" customWidth="1"/>
    <col min="1043" max="1043" width="14.5703125" style="111" customWidth="1"/>
    <col min="1044" max="1044" width="8.7109375" style="111" customWidth="1"/>
    <col min="1045" max="1045" width="8.42578125" style="111" customWidth="1"/>
    <col min="1046" max="1046" width="9.140625" style="111" customWidth="1"/>
    <col min="1047" max="1047" width="11.28515625" style="111" customWidth="1"/>
    <col min="1048" max="1048" width="13.140625" style="111" customWidth="1"/>
    <col min="1049" max="1049" width="14.7109375" style="111" customWidth="1"/>
    <col min="1050" max="1050" width="11.7109375" style="111" customWidth="1"/>
    <col min="1051" max="1051" width="14.28515625" style="111" customWidth="1"/>
    <col min="1052" max="1052" width="7" style="111" customWidth="1"/>
    <col min="1053" max="1064" width="0" style="111" hidden="1" customWidth="1"/>
    <col min="1065" max="1065" width="17.28515625" style="111" customWidth="1"/>
    <col min="1066" max="1280" width="8.85546875" style="111"/>
    <col min="1281" max="1281" width="5.140625" style="111" customWidth="1"/>
    <col min="1282" max="1282" width="28.140625" style="111" customWidth="1"/>
    <col min="1283" max="1283" width="10.140625" style="111" customWidth="1"/>
    <col min="1284" max="1284" width="6.85546875" style="111" customWidth="1"/>
    <col min="1285" max="1285" width="9.7109375" style="111" customWidth="1"/>
    <col min="1286" max="1286" width="6.85546875" style="111" customWidth="1"/>
    <col min="1287" max="1287" width="7" style="111" customWidth="1"/>
    <col min="1288" max="1288" width="8.85546875" style="111"/>
    <col min="1289" max="1289" width="8.28515625" style="111" customWidth="1"/>
    <col min="1290" max="1290" width="12.5703125" style="111" customWidth="1"/>
    <col min="1291" max="1291" width="8.28515625" style="111" customWidth="1"/>
    <col min="1292" max="1292" width="7.85546875" style="111" customWidth="1"/>
    <col min="1293" max="1293" width="7.7109375" style="111" customWidth="1"/>
    <col min="1294" max="1294" width="11.5703125" style="111" customWidth="1"/>
    <col min="1295" max="1295" width="11.85546875" style="111" customWidth="1"/>
    <col min="1296" max="1296" width="8.5703125" style="111" customWidth="1"/>
    <col min="1297" max="1297" width="7" style="111" customWidth="1"/>
    <col min="1298" max="1298" width="7.140625" style="111" customWidth="1"/>
    <col min="1299" max="1299" width="14.5703125" style="111" customWidth="1"/>
    <col min="1300" max="1300" width="8.7109375" style="111" customWidth="1"/>
    <col min="1301" max="1301" width="8.42578125" style="111" customWidth="1"/>
    <col min="1302" max="1302" width="9.140625" style="111" customWidth="1"/>
    <col min="1303" max="1303" width="11.28515625" style="111" customWidth="1"/>
    <col min="1304" max="1304" width="13.140625" style="111" customWidth="1"/>
    <col min="1305" max="1305" width="14.7109375" style="111" customWidth="1"/>
    <col min="1306" max="1306" width="11.7109375" style="111" customWidth="1"/>
    <col min="1307" max="1307" width="14.28515625" style="111" customWidth="1"/>
    <col min="1308" max="1308" width="7" style="111" customWidth="1"/>
    <col min="1309" max="1320" width="0" style="111" hidden="1" customWidth="1"/>
    <col min="1321" max="1321" width="17.28515625" style="111" customWidth="1"/>
    <col min="1322" max="1536" width="8.85546875" style="111"/>
    <col min="1537" max="1537" width="5.140625" style="111" customWidth="1"/>
    <col min="1538" max="1538" width="28.140625" style="111" customWidth="1"/>
    <col min="1539" max="1539" width="10.140625" style="111" customWidth="1"/>
    <col min="1540" max="1540" width="6.85546875" style="111" customWidth="1"/>
    <col min="1541" max="1541" width="9.7109375" style="111" customWidth="1"/>
    <col min="1542" max="1542" width="6.85546875" style="111" customWidth="1"/>
    <col min="1543" max="1543" width="7" style="111" customWidth="1"/>
    <col min="1544" max="1544" width="8.85546875" style="111"/>
    <col min="1545" max="1545" width="8.28515625" style="111" customWidth="1"/>
    <col min="1546" max="1546" width="12.5703125" style="111" customWidth="1"/>
    <col min="1547" max="1547" width="8.28515625" style="111" customWidth="1"/>
    <col min="1548" max="1548" width="7.85546875" style="111" customWidth="1"/>
    <col min="1549" max="1549" width="7.7109375" style="111" customWidth="1"/>
    <col min="1550" max="1550" width="11.5703125" style="111" customWidth="1"/>
    <col min="1551" max="1551" width="11.85546875" style="111" customWidth="1"/>
    <col min="1552" max="1552" width="8.5703125" style="111" customWidth="1"/>
    <col min="1553" max="1553" width="7" style="111" customWidth="1"/>
    <col min="1554" max="1554" width="7.140625" style="111" customWidth="1"/>
    <col min="1555" max="1555" width="14.5703125" style="111" customWidth="1"/>
    <col min="1556" max="1556" width="8.7109375" style="111" customWidth="1"/>
    <col min="1557" max="1557" width="8.42578125" style="111" customWidth="1"/>
    <col min="1558" max="1558" width="9.140625" style="111" customWidth="1"/>
    <col min="1559" max="1559" width="11.28515625" style="111" customWidth="1"/>
    <col min="1560" max="1560" width="13.140625" style="111" customWidth="1"/>
    <col min="1561" max="1561" width="14.7109375" style="111" customWidth="1"/>
    <col min="1562" max="1562" width="11.7109375" style="111" customWidth="1"/>
    <col min="1563" max="1563" width="14.28515625" style="111" customWidth="1"/>
    <col min="1564" max="1564" width="7" style="111" customWidth="1"/>
    <col min="1565" max="1576" width="0" style="111" hidden="1" customWidth="1"/>
    <col min="1577" max="1577" width="17.28515625" style="111" customWidth="1"/>
    <col min="1578" max="1792" width="8.85546875" style="111"/>
    <col min="1793" max="1793" width="5.140625" style="111" customWidth="1"/>
    <col min="1794" max="1794" width="28.140625" style="111" customWidth="1"/>
    <col min="1795" max="1795" width="10.140625" style="111" customWidth="1"/>
    <col min="1796" max="1796" width="6.85546875" style="111" customWidth="1"/>
    <col min="1797" max="1797" width="9.7109375" style="111" customWidth="1"/>
    <col min="1798" max="1798" width="6.85546875" style="111" customWidth="1"/>
    <col min="1799" max="1799" width="7" style="111" customWidth="1"/>
    <col min="1800" max="1800" width="8.85546875" style="111"/>
    <col min="1801" max="1801" width="8.28515625" style="111" customWidth="1"/>
    <col min="1802" max="1802" width="12.5703125" style="111" customWidth="1"/>
    <col min="1803" max="1803" width="8.28515625" style="111" customWidth="1"/>
    <col min="1804" max="1804" width="7.85546875" style="111" customWidth="1"/>
    <col min="1805" max="1805" width="7.7109375" style="111" customWidth="1"/>
    <col min="1806" max="1806" width="11.5703125" style="111" customWidth="1"/>
    <col min="1807" max="1807" width="11.85546875" style="111" customWidth="1"/>
    <col min="1808" max="1808" width="8.5703125" style="111" customWidth="1"/>
    <col min="1809" max="1809" width="7" style="111" customWidth="1"/>
    <col min="1810" max="1810" width="7.140625" style="111" customWidth="1"/>
    <col min="1811" max="1811" width="14.5703125" style="111" customWidth="1"/>
    <col min="1812" max="1812" width="8.7109375" style="111" customWidth="1"/>
    <col min="1813" max="1813" width="8.42578125" style="111" customWidth="1"/>
    <col min="1814" max="1814" width="9.140625" style="111" customWidth="1"/>
    <col min="1815" max="1815" width="11.28515625" style="111" customWidth="1"/>
    <col min="1816" max="1816" width="13.140625" style="111" customWidth="1"/>
    <col min="1817" max="1817" width="14.7109375" style="111" customWidth="1"/>
    <col min="1818" max="1818" width="11.7109375" style="111" customWidth="1"/>
    <col min="1819" max="1819" width="14.28515625" style="111" customWidth="1"/>
    <col min="1820" max="1820" width="7" style="111" customWidth="1"/>
    <col min="1821" max="1832" width="0" style="111" hidden="1" customWidth="1"/>
    <col min="1833" max="1833" width="17.28515625" style="111" customWidth="1"/>
    <col min="1834" max="2048" width="8.85546875" style="111"/>
    <col min="2049" max="2049" width="5.140625" style="111" customWidth="1"/>
    <col min="2050" max="2050" width="28.140625" style="111" customWidth="1"/>
    <col min="2051" max="2051" width="10.140625" style="111" customWidth="1"/>
    <col min="2052" max="2052" width="6.85546875" style="111" customWidth="1"/>
    <col min="2053" max="2053" width="9.7109375" style="111" customWidth="1"/>
    <col min="2054" max="2054" width="6.85546875" style="111" customWidth="1"/>
    <col min="2055" max="2055" width="7" style="111" customWidth="1"/>
    <col min="2056" max="2056" width="8.85546875" style="111"/>
    <col min="2057" max="2057" width="8.28515625" style="111" customWidth="1"/>
    <col min="2058" max="2058" width="12.5703125" style="111" customWidth="1"/>
    <col min="2059" max="2059" width="8.28515625" style="111" customWidth="1"/>
    <col min="2060" max="2060" width="7.85546875" style="111" customWidth="1"/>
    <col min="2061" max="2061" width="7.7109375" style="111" customWidth="1"/>
    <col min="2062" max="2062" width="11.5703125" style="111" customWidth="1"/>
    <col min="2063" max="2063" width="11.85546875" style="111" customWidth="1"/>
    <col min="2064" max="2064" width="8.5703125" style="111" customWidth="1"/>
    <col min="2065" max="2065" width="7" style="111" customWidth="1"/>
    <col min="2066" max="2066" width="7.140625" style="111" customWidth="1"/>
    <col min="2067" max="2067" width="14.5703125" style="111" customWidth="1"/>
    <col min="2068" max="2068" width="8.7109375" style="111" customWidth="1"/>
    <col min="2069" max="2069" width="8.42578125" style="111" customWidth="1"/>
    <col min="2070" max="2070" width="9.140625" style="111" customWidth="1"/>
    <col min="2071" max="2071" width="11.28515625" style="111" customWidth="1"/>
    <col min="2072" max="2072" width="13.140625" style="111" customWidth="1"/>
    <col min="2073" max="2073" width="14.7109375" style="111" customWidth="1"/>
    <col min="2074" max="2074" width="11.7109375" style="111" customWidth="1"/>
    <col min="2075" max="2075" width="14.28515625" style="111" customWidth="1"/>
    <col min="2076" max="2076" width="7" style="111" customWidth="1"/>
    <col min="2077" max="2088" width="0" style="111" hidden="1" customWidth="1"/>
    <col min="2089" max="2089" width="17.28515625" style="111" customWidth="1"/>
    <col min="2090" max="2304" width="8.85546875" style="111"/>
    <col min="2305" max="2305" width="5.140625" style="111" customWidth="1"/>
    <col min="2306" max="2306" width="28.140625" style="111" customWidth="1"/>
    <col min="2307" max="2307" width="10.140625" style="111" customWidth="1"/>
    <col min="2308" max="2308" width="6.85546875" style="111" customWidth="1"/>
    <col min="2309" max="2309" width="9.7109375" style="111" customWidth="1"/>
    <col min="2310" max="2310" width="6.85546875" style="111" customWidth="1"/>
    <col min="2311" max="2311" width="7" style="111" customWidth="1"/>
    <col min="2312" max="2312" width="8.85546875" style="111"/>
    <col min="2313" max="2313" width="8.28515625" style="111" customWidth="1"/>
    <col min="2314" max="2314" width="12.5703125" style="111" customWidth="1"/>
    <col min="2315" max="2315" width="8.28515625" style="111" customWidth="1"/>
    <col min="2316" max="2316" width="7.85546875" style="111" customWidth="1"/>
    <col min="2317" max="2317" width="7.7109375" style="111" customWidth="1"/>
    <col min="2318" max="2318" width="11.5703125" style="111" customWidth="1"/>
    <col min="2319" max="2319" width="11.85546875" style="111" customWidth="1"/>
    <col min="2320" max="2320" width="8.5703125" style="111" customWidth="1"/>
    <col min="2321" max="2321" width="7" style="111" customWidth="1"/>
    <col min="2322" max="2322" width="7.140625" style="111" customWidth="1"/>
    <col min="2323" max="2323" width="14.5703125" style="111" customWidth="1"/>
    <col min="2324" max="2324" width="8.7109375" style="111" customWidth="1"/>
    <col min="2325" max="2325" width="8.42578125" style="111" customWidth="1"/>
    <col min="2326" max="2326" width="9.140625" style="111" customWidth="1"/>
    <col min="2327" max="2327" width="11.28515625" style="111" customWidth="1"/>
    <col min="2328" max="2328" width="13.140625" style="111" customWidth="1"/>
    <col min="2329" max="2329" width="14.7109375" style="111" customWidth="1"/>
    <col min="2330" max="2330" width="11.7109375" style="111" customWidth="1"/>
    <col min="2331" max="2331" width="14.28515625" style="111" customWidth="1"/>
    <col min="2332" max="2332" width="7" style="111" customWidth="1"/>
    <col min="2333" max="2344" width="0" style="111" hidden="1" customWidth="1"/>
    <col min="2345" max="2345" width="17.28515625" style="111" customWidth="1"/>
    <col min="2346" max="2560" width="8.85546875" style="111"/>
    <col min="2561" max="2561" width="5.140625" style="111" customWidth="1"/>
    <col min="2562" max="2562" width="28.140625" style="111" customWidth="1"/>
    <col min="2563" max="2563" width="10.140625" style="111" customWidth="1"/>
    <col min="2564" max="2564" width="6.85546875" style="111" customWidth="1"/>
    <col min="2565" max="2565" width="9.7109375" style="111" customWidth="1"/>
    <col min="2566" max="2566" width="6.85546875" style="111" customWidth="1"/>
    <col min="2567" max="2567" width="7" style="111" customWidth="1"/>
    <col min="2568" max="2568" width="8.85546875" style="111"/>
    <col min="2569" max="2569" width="8.28515625" style="111" customWidth="1"/>
    <col min="2570" max="2570" width="12.5703125" style="111" customWidth="1"/>
    <col min="2571" max="2571" width="8.28515625" style="111" customWidth="1"/>
    <col min="2572" max="2572" width="7.85546875" style="111" customWidth="1"/>
    <col min="2573" max="2573" width="7.7109375" style="111" customWidth="1"/>
    <col min="2574" max="2574" width="11.5703125" style="111" customWidth="1"/>
    <col min="2575" max="2575" width="11.85546875" style="111" customWidth="1"/>
    <col min="2576" max="2576" width="8.5703125" style="111" customWidth="1"/>
    <col min="2577" max="2577" width="7" style="111" customWidth="1"/>
    <col min="2578" max="2578" width="7.140625" style="111" customWidth="1"/>
    <col min="2579" max="2579" width="14.5703125" style="111" customWidth="1"/>
    <col min="2580" max="2580" width="8.7109375" style="111" customWidth="1"/>
    <col min="2581" max="2581" width="8.42578125" style="111" customWidth="1"/>
    <col min="2582" max="2582" width="9.140625" style="111" customWidth="1"/>
    <col min="2583" max="2583" width="11.28515625" style="111" customWidth="1"/>
    <col min="2584" max="2584" width="13.140625" style="111" customWidth="1"/>
    <col min="2585" max="2585" width="14.7109375" style="111" customWidth="1"/>
    <col min="2586" max="2586" width="11.7109375" style="111" customWidth="1"/>
    <col min="2587" max="2587" width="14.28515625" style="111" customWidth="1"/>
    <col min="2588" max="2588" width="7" style="111" customWidth="1"/>
    <col min="2589" max="2600" width="0" style="111" hidden="1" customWidth="1"/>
    <col min="2601" max="2601" width="17.28515625" style="111" customWidth="1"/>
    <col min="2602" max="2816" width="8.85546875" style="111"/>
    <col min="2817" max="2817" width="5.140625" style="111" customWidth="1"/>
    <col min="2818" max="2818" width="28.140625" style="111" customWidth="1"/>
    <col min="2819" max="2819" width="10.140625" style="111" customWidth="1"/>
    <col min="2820" max="2820" width="6.85546875" style="111" customWidth="1"/>
    <col min="2821" max="2821" width="9.7109375" style="111" customWidth="1"/>
    <col min="2822" max="2822" width="6.85546875" style="111" customWidth="1"/>
    <col min="2823" max="2823" width="7" style="111" customWidth="1"/>
    <col min="2824" max="2824" width="8.85546875" style="111"/>
    <col min="2825" max="2825" width="8.28515625" style="111" customWidth="1"/>
    <col min="2826" max="2826" width="12.5703125" style="111" customWidth="1"/>
    <col min="2827" max="2827" width="8.28515625" style="111" customWidth="1"/>
    <col min="2828" max="2828" width="7.85546875" style="111" customWidth="1"/>
    <col min="2829" max="2829" width="7.7109375" style="111" customWidth="1"/>
    <col min="2830" max="2830" width="11.5703125" style="111" customWidth="1"/>
    <col min="2831" max="2831" width="11.85546875" style="111" customWidth="1"/>
    <col min="2832" max="2832" width="8.5703125" style="111" customWidth="1"/>
    <col min="2833" max="2833" width="7" style="111" customWidth="1"/>
    <col min="2834" max="2834" width="7.140625" style="111" customWidth="1"/>
    <col min="2835" max="2835" width="14.5703125" style="111" customWidth="1"/>
    <col min="2836" max="2836" width="8.7109375" style="111" customWidth="1"/>
    <col min="2837" max="2837" width="8.42578125" style="111" customWidth="1"/>
    <col min="2838" max="2838" width="9.140625" style="111" customWidth="1"/>
    <col min="2839" max="2839" width="11.28515625" style="111" customWidth="1"/>
    <col min="2840" max="2840" width="13.140625" style="111" customWidth="1"/>
    <col min="2841" max="2841" width="14.7109375" style="111" customWidth="1"/>
    <col min="2842" max="2842" width="11.7109375" style="111" customWidth="1"/>
    <col min="2843" max="2843" width="14.28515625" style="111" customWidth="1"/>
    <col min="2844" max="2844" width="7" style="111" customWidth="1"/>
    <col min="2845" max="2856" width="0" style="111" hidden="1" customWidth="1"/>
    <col min="2857" max="2857" width="17.28515625" style="111" customWidth="1"/>
    <col min="2858" max="3072" width="8.85546875" style="111"/>
    <col min="3073" max="3073" width="5.140625" style="111" customWidth="1"/>
    <col min="3074" max="3074" width="28.140625" style="111" customWidth="1"/>
    <col min="3075" max="3075" width="10.140625" style="111" customWidth="1"/>
    <col min="3076" max="3076" width="6.85546875" style="111" customWidth="1"/>
    <col min="3077" max="3077" width="9.7109375" style="111" customWidth="1"/>
    <col min="3078" max="3078" width="6.85546875" style="111" customWidth="1"/>
    <col min="3079" max="3079" width="7" style="111" customWidth="1"/>
    <col min="3080" max="3080" width="8.85546875" style="111"/>
    <col min="3081" max="3081" width="8.28515625" style="111" customWidth="1"/>
    <col min="3082" max="3082" width="12.5703125" style="111" customWidth="1"/>
    <col min="3083" max="3083" width="8.28515625" style="111" customWidth="1"/>
    <col min="3084" max="3084" width="7.85546875" style="111" customWidth="1"/>
    <col min="3085" max="3085" width="7.7109375" style="111" customWidth="1"/>
    <col min="3086" max="3086" width="11.5703125" style="111" customWidth="1"/>
    <col min="3087" max="3087" width="11.85546875" style="111" customWidth="1"/>
    <col min="3088" max="3088" width="8.5703125" style="111" customWidth="1"/>
    <col min="3089" max="3089" width="7" style="111" customWidth="1"/>
    <col min="3090" max="3090" width="7.140625" style="111" customWidth="1"/>
    <col min="3091" max="3091" width="14.5703125" style="111" customWidth="1"/>
    <col min="3092" max="3092" width="8.7109375" style="111" customWidth="1"/>
    <col min="3093" max="3093" width="8.42578125" style="111" customWidth="1"/>
    <col min="3094" max="3094" width="9.140625" style="111" customWidth="1"/>
    <col min="3095" max="3095" width="11.28515625" style="111" customWidth="1"/>
    <col min="3096" max="3096" width="13.140625" style="111" customWidth="1"/>
    <col min="3097" max="3097" width="14.7109375" style="111" customWidth="1"/>
    <col min="3098" max="3098" width="11.7109375" style="111" customWidth="1"/>
    <col min="3099" max="3099" width="14.28515625" style="111" customWidth="1"/>
    <col min="3100" max="3100" width="7" style="111" customWidth="1"/>
    <col min="3101" max="3112" width="0" style="111" hidden="1" customWidth="1"/>
    <col min="3113" max="3113" width="17.28515625" style="111" customWidth="1"/>
    <col min="3114" max="3328" width="8.85546875" style="111"/>
    <col min="3329" max="3329" width="5.140625" style="111" customWidth="1"/>
    <col min="3330" max="3330" width="28.140625" style="111" customWidth="1"/>
    <col min="3331" max="3331" width="10.140625" style="111" customWidth="1"/>
    <col min="3332" max="3332" width="6.85546875" style="111" customWidth="1"/>
    <col min="3333" max="3333" width="9.7109375" style="111" customWidth="1"/>
    <col min="3334" max="3334" width="6.85546875" style="111" customWidth="1"/>
    <col min="3335" max="3335" width="7" style="111" customWidth="1"/>
    <col min="3336" max="3336" width="8.85546875" style="111"/>
    <col min="3337" max="3337" width="8.28515625" style="111" customWidth="1"/>
    <col min="3338" max="3338" width="12.5703125" style="111" customWidth="1"/>
    <col min="3339" max="3339" width="8.28515625" style="111" customWidth="1"/>
    <col min="3340" max="3340" width="7.85546875" style="111" customWidth="1"/>
    <col min="3341" max="3341" width="7.7109375" style="111" customWidth="1"/>
    <col min="3342" max="3342" width="11.5703125" style="111" customWidth="1"/>
    <col min="3343" max="3343" width="11.85546875" style="111" customWidth="1"/>
    <col min="3344" max="3344" width="8.5703125" style="111" customWidth="1"/>
    <col min="3345" max="3345" width="7" style="111" customWidth="1"/>
    <col min="3346" max="3346" width="7.140625" style="111" customWidth="1"/>
    <col min="3347" max="3347" width="14.5703125" style="111" customWidth="1"/>
    <col min="3348" max="3348" width="8.7109375" style="111" customWidth="1"/>
    <col min="3349" max="3349" width="8.42578125" style="111" customWidth="1"/>
    <col min="3350" max="3350" width="9.140625" style="111" customWidth="1"/>
    <col min="3351" max="3351" width="11.28515625" style="111" customWidth="1"/>
    <col min="3352" max="3352" width="13.140625" style="111" customWidth="1"/>
    <col min="3353" max="3353" width="14.7109375" style="111" customWidth="1"/>
    <col min="3354" max="3354" width="11.7109375" style="111" customWidth="1"/>
    <col min="3355" max="3355" width="14.28515625" style="111" customWidth="1"/>
    <col min="3356" max="3356" width="7" style="111" customWidth="1"/>
    <col min="3357" max="3368" width="0" style="111" hidden="1" customWidth="1"/>
    <col min="3369" max="3369" width="17.28515625" style="111" customWidth="1"/>
    <col min="3370" max="3584" width="8.85546875" style="111"/>
    <col min="3585" max="3585" width="5.140625" style="111" customWidth="1"/>
    <col min="3586" max="3586" width="28.140625" style="111" customWidth="1"/>
    <col min="3587" max="3587" width="10.140625" style="111" customWidth="1"/>
    <col min="3588" max="3588" width="6.85546875" style="111" customWidth="1"/>
    <col min="3589" max="3589" width="9.7109375" style="111" customWidth="1"/>
    <col min="3590" max="3590" width="6.85546875" style="111" customWidth="1"/>
    <col min="3591" max="3591" width="7" style="111" customWidth="1"/>
    <col min="3592" max="3592" width="8.85546875" style="111"/>
    <col min="3593" max="3593" width="8.28515625" style="111" customWidth="1"/>
    <col min="3594" max="3594" width="12.5703125" style="111" customWidth="1"/>
    <col min="3595" max="3595" width="8.28515625" style="111" customWidth="1"/>
    <col min="3596" max="3596" width="7.85546875" style="111" customWidth="1"/>
    <col min="3597" max="3597" width="7.7109375" style="111" customWidth="1"/>
    <col min="3598" max="3598" width="11.5703125" style="111" customWidth="1"/>
    <col min="3599" max="3599" width="11.85546875" style="111" customWidth="1"/>
    <col min="3600" max="3600" width="8.5703125" style="111" customWidth="1"/>
    <col min="3601" max="3601" width="7" style="111" customWidth="1"/>
    <col min="3602" max="3602" width="7.140625" style="111" customWidth="1"/>
    <col min="3603" max="3603" width="14.5703125" style="111" customWidth="1"/>
    <col min="3604" max="3604" width="8.7109375" style="111" customWidth="1"/>
    <col min="3605" max="3605" width="8.42578125" style="111" customWidth="1"/>
    <col min="3606" max="3606" width="9.140625" style="111" customWidth="1"/>
    <col min="3607" max="3607" width="11.28515625" style="111" customWidth="1"/>
    <col min="3608" max="3608" width="13.140625" style="111" customWidth="1"/>
    <col min="3609" max="3609" width="14.7109375" style="111" customWidth="1"/>
    <col min="3610" max="3610" width="11.7109375" style="111" customWidth="1"/>
    <col min="3611" max="3611" width="14.28515625" style="111" customWidth="1"/>
    <col min="3612" max="3612" width="7" style="111" customWidth="1"/>
    <col min="3613" max="3624" width="0" style="111" hidden="1" customWidth="1"/>
    <col min="3625" max="3625" width="17.28515625" style="111" customWidth="1"/>
    <col min="3626" max="3840" width="8.85546875" style="111"/>
    <col min="3841" max="3841" width="5.140625" style="111" customWidth="1"/>
    <col min="3842" max="3842" width="28.140625" style="111" customWidth="1"/>
    <col min="3843" max="3843" width="10.140625" style="111" customWidth="1"/>
    <col min="3844" max="3844" width="6.85546875" style="111" customWidth="1"/>
    <col min="3845" max="3845" width="9.7109375" style="111" customWidth="1"/>
    <col min="3846" max="3846" width="6.85546875" style="111" customWidth="1"/>
    <col min="3847" max="3847" width="7" style="111" customWidth="1"/>
    <col min="3848" max="3848" width="8.85546875" style="111"/>
    <col min="3849" max="3849" width="8.28515625" style="111" customWidth="1"/>
    <col min="3850" max="3850" width="12.5703125" style="111" customWidth="1"/>
    <col min="3851" max="3851" width="8.28515625" style="111" customWidth="1"/>
    <col min="3852" max="3852" width="7.85546875" style="111" customWidth="1"/>
    <col min="3853" max="3853" width="7.7109375" style="111" customWidth="1"/>
    <col min="3854" max="3854" width="11.5703125" style="111" customWidth="1"/>
    <col min="3855" max="3855" width="11.85546875" style="111" customWidth="1"/>
    <col min="3856" max="3856" width="8.5703125" style="111" customWidth="1"/>
    <col min="3857" max="3857" width="7" style="111" customWidth="1"/>
    <col min="3858" max="3858" width="7.140625" style="111" customWidth="1"/>
    <col min="3859" max="3859" width="14.5703125" style="111" customWidth="1"/>
    <col min="3860" max="3860" width="8.7109375" style="111" customWidth="1"/>
    <col min="3861" max="3861" width="8.42578125" style="111" customWidth="1"/>
    <col min="3862" max="3862" width="9.140625" style="111" customWidth="1"/>
    <col min="3863" max="3863" width="11.28515625" style="111" customWidth="1"/>
    <col min="3864" max="3864" width="13.140625" style="111" customWidth="1"/>
    <col min="3865" max="3865" width="14.7109375" style="111" customWidth="1"/>
    <col min="3866" max="3866" width="11.7109375" style="111" customWidth="1"/>
    <col min="3867" max="3867" width="14.28515625" style="111" customWidth="1"/>
    <col min="3868" max="3868" width="7" style="111" customWidth="1"/>
    <col min="3869" max="3880" width="0" style="111" hidden="1" customWidth="1"/>
    <col min="3881" max="3881" width="17.28515625" style="111" customWidth="1"/>
    <col min="3882" max="4096" width="8.85546875" style="111"/>
    <col min="4097" max="4097" width="5.140625" style="111" customWidth="1"/>
    <col min="4098" max="4098" width="28.140625" style="111" customWidth="1"/>
    <col min="4099" max="4099" width="10.140625" style="111" customWidth="1"/>
    <col min="4100" max="4100" width="6.85546875" style="111" customWidth="1"/>
    <col min="4101" max="4101" width="9.7109375" style="111" customWidth="1"/>
    <col min="4102" max="4102" width="6.85546875" style="111" customWidth="1"/>
    <col min="4103" max="4103" width="7" style="111" customWidth="1"/>
    <col min="4104" max="4104" width="8.85546875" style="111"/>
    <col min="4105" max="4105" width="8.28515625" style="111" customWidth="1"/>
    <col min="4106" max="4106" width="12.5703125" style="111" customWidth="1"/>
    <col min="4107" max="4107" width="8.28515625" style="111" customWidth="1"/>
    <col min="4108" max="4108" width="7.85546875" style="111" customWidth="1"/>
    <col min="4109" max="4109" width="7.7109375" style="111" customWidth="1"/>
    <col min="4110" max="4110" width="11.5703125" style="111" customWidth="1"/>
    <col min="4111" max="4111" width="11.85546875" style="111" customWidth="1"/>
    <col min="4112" max="4112" width="8.5703125" style="111" customWidth="1"/>
    <col min="4113" max="4113" width="7" style="111" customWidth="1"/>
    <col min="4114" max="4114" width="7.140625" style="111" customWidth="1"/>
    <col min="4115" max="4115" width="14.5703125" style="111" customWidth="1"/>
    <col min="4116" max="4116" width="8.7109375" style="111" customWidth="1"/>
    <col min="4117" max="4117" width="8.42578125" style="111" customWidth="1"/>
    <col min="4118" max="4118" width="9.140625" style="111" customWidth="1"/>
    <col min="4119" max="4119" width="11.28515625" style="111" customWidth="1"/>
    <col min="4120" max="4120" width="13.140625" style="111" customWidth="1"/>
    <col min="4121" max="4121" width="14.7109375" style="111" customWidth="1"/>
    <col min="4122" max="4122" width="11.7109375" style="111" customWidth="1"/>
    <col min="4123" max="4123" width="14.28515625" style="111" customWidth="1"/>
    <col min="4124" max="4124" width="7" style="111" customWidth="1"/>
    <col min="4125" max="4136" width="0" style="111" hidden="1" customWidth="1"/>
    <col min="4137" max="4137" width="17.28515625" style="111" customWidth="1"/>
    <col min="4138" max="4352" width="8.85546875" style="111"/>
    <col min="4353" max="4353" width="5.140625" style="111" customWidth="1"/>
    <col min="4354" max="4354" width="28.140625" style="111" customWidth="1"/>
    <col min="4355" max="4355" width="10.140625" style="111" customWidth="1"/>
    <col min="4356" max="4356" width="6.85546875" style="111" customWidth="1"/>
    <col min="4357" max="4357" width="9.7109375" style="111" customWidth="1"/>
    <col min="4358" max="4358" width="6.85546875" style="111" customWidth="1"/>
    <col min="4359" max="4359" width="7" style="111" customWidth="1"/>
    <col min="4360" max="4360" width="8.85546875" style="111"/>
    <col min="4361" max="4361" width="8.28515625" style="111" customWidth="1"/>
    <col min="4362" max="4362" width="12.5703125" style="111" customWidth="1"/>
    <col min="4363" max="4363" width="8.28515625" style="111" customWidth="1"/>
    <col min="4364" max="4364" width="7.85546875" style="111" customWidth="1"/>
    <col min="4365" max="4365" width="7.7109375" style="111" customWidth="1"/>
    <col min="4366" max="4366" width="11.5703125" style="111" customWidth="1"/>
    <col min="4367" max="4367" width="11.85546875" style="111" customWidth="1"/>
    <col min="4368" max="4368" width="8.5703125" style="111" customWidth="1"/>
    <col min="4369" max="4369" width="7" style="111" customWidth="1"/>
    <col min="4370" max="4370" width="7.140625" style="111" customWidth="1"/>
    <col min="4371" max="4371" width="14.5703125" style="111" customWidth="1"/>
    <col min="4372" max="4372" width="8.7109375" style="111" customWidth="1"/>
    <col min="4373" max="4373" width="8.42578125" style="111" customWidth="1"/>
    <col min="4374" max="4374" width="9.140625" style="111" customWidth="1"/>
    <col min="4375" max="4375" width="11.28515625" style="111" customWidth="1"/>
    <col min="4376" max="4376" width="13.140625" style="111" customWidth="1"/>
    <col min="4377" max="4377" width="14.7109375" style="111" customWidth="1"/>
    <col min="4378" max="4378" width="11.7109375" style="111" customWidth="1"/>
    <col min="4379" max="4379" width="14.28515625" style="111" customWidth="1"/>
    <col min="4380" max="4380" width="7" style="111" customWidth="1"/>
    <col min="4381" max="4392" width="0" style="111" hidden="1" customWidth="1"/>
    <col min="4393" max="4393" width="17.28515625" style="111" customWidth="1"/>
    <col min="4394" max="4608" width="8.85546875" style="111"/>
    <col min="4609" max="4609" width="5.140625" style="111" customWidth="1"/>
    <col min="4610" max="4610" width="28.140625" style="111" customWidth="1"/>
    <col min="4611" max="4611" width="10.140625" style="111" customWidth="1"/>
    <col min="4612" max="4612" width="6.85546875" style="111" customWidth="1"/>
    <col min="4613" max="4613" width="9.7109375" style="111" customWidth="1"/>
    <col min="4614" max="4614" width="6.85546875" style="111" customWidth="1"/>
    <col min="4615" max="4615" width="7" style="111" customWidth="1"/>
    <col min="4616" max="4616" width="8.85546875" style="111"/>
    <col min="4617" max="4617" width="8.28515625" style="111" customWidth="1"/>
    <col min="4618" max="4618" width="12.5703125" style="111" customWidth="1"/>
    <col min="4619" max="4619" width="8.28515625" style="111" customWidth="1"/>
    <col min="4620" max="4620" width="7.85546875" style="111" customWidth="1"/>
    <col min="4621" max="4621" width="7.7109375" style="111" customWidth="1"/>
    <col min="4622" max="4622" width="11.5703125" style="111" customWidth="1"/>
    <col min="4623" max="4623" width="11.85546875" style="111" customWidth="1"/>
    <col min="4624" max="4624" width="8.5703125" style="111" customWidth="1"/>
    <col min="4625" max="4625" width="7" style="111" customWidth="1"/>
    <col min="4626" max="4626" width="7.140625" style="111" customWidth="1"/>
    <col min="4627" max="4627" width="14.5703125" style="111" customWidth="1"/>
    <col min="4628" max="4628" width="8.7109375" style="111" customWidth="1"/>
    <col min="4629" max="4629" width="8.42578125" style="111" customWidth="1"/>
    <col min="4630" max="4630" width="9.140625" style="111" customWidth="1"/>
    <col min="4631" max="4631" width="11.28515625" style="111" customWidth="1"/>
    <col min="4632" max="4632" width="13.140625" style="111" customWidth="1"/>
    <col min="4633" max="4633" width="14.7109375" style="111" customWidth="1"/>
    <col min="4634" max="4634" width="11.7109375" style="111" customWidth="1"/>
    <col min="4635" max="4635" width="14.28515625" style="111" customWidth="1"/>
    <col min="4636" max="4636" width="7" style="111" customWidth="1"/>
    <col min="4637" max="4648" width="0" style="111" hidden="1" customWidth="1"/>
    <col min="4649" max="4649" width="17.28515625" style="111" customWidth="1"/>
    <col min="4650" max="4864" width="8.85546875" style="111"/>
    <col min="4865" max="4865" width="5.140625" style="111" customWidth="1"/>
    <col min="4866" max="4866" width="28.140625" style="111" customWidth="1"/>
    <col min="4867" max="4867" width="10.140625" style="111" customWidth="1"/>
    <col min="4868" max="4868" width="6.85546875" style="111" customWidth="1"/>
    <col min="4869" max="4869" width="9.7109375" style="111" customWidth="1"/>
    <col min="4870" max="4870" width="6.85546875" style="111" customWidth="1"/>
    <col min="4871" max="4871" width="7" style="111" customWidth="1"/>
    <col min="4872" max="4872" width="8.85546875" style="111"/>
    <col min="4873" max="4873" width="8.28515625" style="111" customWidth="1"/>
    <col min="4874" max="4874" width="12.5703125" style="111" customWidth="1"/>
    <col min="4875" max="4875" width="8.28515625" style="111" customWidth="1"/>
    <col min="4876" max="4876" width="7.85546875" style="111" customWidth="1"/>
    <col min="4877" max="4877" width="7.7109375" style="111" customWidth="1"/>
    <col min="4878" max="4878" width="11.5703125" style="111" customWidth="1"/>
    <col min="4879" max="4879" width="11.85546875" style="111" customWidth="1"/>
    <col min="4880" max="4880" width="8.5703125" style="111" customWidth="1"/>
    <col min="4881" max="4881" width="7" style="111" customWidth="1"/>
    <col min="4882" max="4882" width="7.140625" style="111" customWidth="1"/>
    <col min="4883" max="4883" width="14.5703125" style="111" customWidth="1"/>
    <col min="4884" max="4884" width="8.7109375" style="111" customWidth="1"/>
    <col min="4885" max="4885" width="8.42578125" style="111" customWidth="1"/>
    <col min="4886" max="4886" width="9.140625" style="111" customWidth="1"/>
    <col min="4887" max="4887" width="11.28515625" style="111" customWidth="1"/>
    <col min="4888" max="4888" width="13.140625" style="111" customWidth="1"/>
    <col min="4889" max="4889" width="14.7109375" style="111" customWidth="1"/>
    <col min="4890" max="4890" width="11.7109375" style="111" customWidth="1"/>
    <col min="4891" max="4891" width="14.28515625" style="111" customWidth="1"/>
    <col min="4892" max="4892" width="7" style="111" customWidth="1"/>
    <col min="4893" max="4904" width="0" style="111" hidden="1" customWidth="1"/>
    <col min="4905" max="4905" width="17.28515625" style="111" customWidth="1"/>
    <col min="4906" max="5120" width="8.85546875" style="111"/>
    <col min="5121" max="5121" width="5.140625" style="111" customWidth="1"/>
    <col min="5122" max="5122" width="28.140625" style="111" customWidth="1"/>
    <col min="5123" max="5123" width="10.140625" style="111" customWidth="1"/>
    <col min="5124" max="5124" width="6.85546875" style="111" customWidth="1"/>
    <col min="5125" max="5125" width="9.7109375" style="111" customWidth="1"/>
    <col min="5126" max="5126" width="6.85546875" style="111" customWidth="1"/>
    <col min="5127" max="5127" width="7" style="111" customWidth="1"/>
    <col min="5128" max="5128" width="8.85546875" style="111"/>
    <col min="5129" max="5129" width="8.28515625" style="111" customWidth="1"/>
    <col min="5130" max="5130" width="12.5703125" style="111" customWidth="1"/>
    <col min="5131" max="5131" width="8.28515625" style="111" customWidth="1"/>
    <col min="5132" max="5132" width="7.85546875" style="111" customWidth="1"/>
    <col min="5133" max="5133" width="7.7109375" style="111" customWidth="1"/>
    <col min="5134" max="5134" width="11.5703125" style="111" customWidth="1"/>
    <col min="5135" max="5135" width="11.85546875" style="111" customWidth="1"/>
    <col min="5136" max="5136" width="8.5703125" style="111" customWidth="1"/>
    <col min="5137" max="5137" width="7" style="111" customWidth="1"/>
    <col min="5138" max="5138" width="7.140625" style="111" customWidth="1"/>
    <col min="5139" max="5139" width="14.5703125" style="111" customWidth="1"/>
    <col min="5140" max="5140" width="8.7109375" style="111" customWidth="1"/>
    <col min="5141" max="5141" width="8.42578125" style="111" customWidth="1"/>
    <col min="5142" max="5142" width="9.140625" style="111" customWidth="1"/>
    <col min="5143" max="5143" width="11.28515625" style="111" customWidth="1"/>
    <col min="5144" max="5144" width="13.140625" style="111" customWidth="1"/>
    <col min="5145" max="5145" width="14.7109375" style="111" customWidth="1"/>
    <col min="5146" max="5146" width="11.7109375" style="111" customWidth="1"/>
    <col min="5147" max="5147" width="14.28515625" style="111" customWidth="1"/>
    <col min="5148" max="5148" width="7" style="111" customWidth="1"/>
    <col min="5149" max="5160" width="0" style="111" hidden="1" customWidth="1"/>
    <col min="5161" max="5161" width="17.28515625" style="111" customWidth="1"/>
    <col min="5162" max="5376" width="8.85546875" style="111"/>
    <col min="5377" max="5377" width="5.140625" style="111" customWidth="1"/>
    <col min="5378" max="5378" width="28.140625" style="111" customWidth="1"/>
    <col min="5379" max="5379" width="10.140625" style="111" customWidth="1"/>
    <col min="5380" max="5380" width="6.85546875" style="111" customWidth="1"/>
    <col min="5381" max="5381" width="9.7109375" style="111" customWidth="1"/>
    <col min="5382" max="5382" width="6.85546875" style="111" customWidth="1"/>
    <col min="5383" max="5383" width="7" style="111" customWidth="1"/>
    <col min="5384" max="5384" width="8.85546875" style="111"/>
    <col min="5385" max="5385" width="8.28515625" style="111" customWidth="1"/>
    <col min="5386" max="5386" width="12.5703125" style="111" customWidth="1"/>
    <col min="5387" max="5387" width="8.28515625" style="111" customWidth="1"/>
    <col min="5388" max="5388" width="7.85546875" style="111" customWidth="1"/>
    <col min="5389" max="5389" width="7.7109375" style="111" customWidth="1"/>
    <col min="5390" max="5390" width="11.5703125" style="111" customWidth="1"/>
    <col min="5391" max="5391" width="11.85546875" style="111" customWidth="1"/>
    <col min="5392" max="5392" width="8.5703125" style="111" customWidth="1"/>
    <col min="5393" max="5393" width="7" style="111" customWidth="1"/>
    <col min="5394" max="5394" width="7.140625" style="111" customWidth="1"/>
    <col min="5395" max="5395" width="14.5703125" style="111" customWidth="1"/>
    <col min="5396" max="5396" width="8.7109375" style="111" customWidth="1"/>
    <col min="5397" max="5397" width="8.42578125" style="111" customWidth="1"/>
    <col min="5398" max="5398" width="9.140625" style="111" customWidth="1"/>
    <col min="5399" max="5399" width="11.28515625" style="111" customWidth="1"/>
    <col min="5400" max="5400" width="13.140625" style="111" customWidth="1"/>
    <col min="5401" max="5401" width="14.7109375" style="111" customWidth="1"/>
    <col min="5402" max="5402" width="11.7109375" style="111" customWidth="1"/>
    <col min="5403" max="5403" width="14.28515625" style="111" customWidth="1"/>
    <col min="5404" max="5404" width="7" style="111" customWidth="1"/>
    <col min="5405" max="5416" width="0" style="111" hidden="1" customWidth="1"/>
    <col min="5417" max="5417" width="17.28515625" style="111" customWidth="1"/>
    <col min="5418" max="5632" width="8.85546875" style="111"/>
    <col min="5633" max="5633" width="5.140625" style="111" customWidth="1"/>
    <col min="5634" max="5634" width="28.140625" style="111" customWidth="1"/>
    <col min="5635" max="5635" width="10.140625" style="111" customWidth="1"/>
    <col min="5636" max="5636" width="6.85546875" style="111" customWidth="1"/>
    <col min="5637" max="5637" width="9.7109375" style="111" customWidth="1"/>
    <col min="5638" max="5638" width="6.85546875" style="111" customWidth="1"/>
    <col min="5639" max="5639" width="7" style="111" customWidth="1"/>
    <col min="5640" max="5640" width="8.85546875" style="111"/>
    <col min="5641" max="5641" width="8.28515625" style="111" customWidth="1"/>
    <col min="5642" max="5642" width="12.5703125" style="111" customWidth="1"/>
    <col min="5643" max="5643" width="8.28515625" style="111" customWidth="1"/>
    <col min="5644" max="5644" width="7.85546875" style="111" customWidth="1"/>
    <col min="5645" max="5645" width="7.7109375" style="111" customWidth="1"/>
    <col min="5646" max="5646" width="11.5703125" style="111" customWidth="1"/>
    <col min="5647" max="5647" width="11.85546875" style="111" customWidth="1"/>
    <col min="5648" max="5648" width="8.5703125" style="111" customWidth="1"/>
    <col min="5649" max="5649" width="7" style="111" customWidth="1"/>
    <col min="5650" max="5650" width="7.140625" style="111" customWidth="1"/>
    <col min="5651" max="5651" width="14.5703125" style="111" customWidth="1"/>
    <col min="5652" max="5652" width="8.7109375" style="111" customWidth="1"/>
    <col min="5653" max="5653" width="8.42578125" style="111" customWidth="1"/>
    <col min="5654" max="5654" width="9.140625" style="111" customWidth="1"/>
    <col min="5655" max="5655" width="11.28515625" style="111" customWidth="1"/>
    <col min="5656" max="5656" width="13.140625" style="111" customWidth="1"/>
    <col min="5657" max="5657" width="14.7109375" style="111" customWidth="1"/>
    <col min="5658" max="5658" width="11.7109375" style="111" customWidth="1"/>
    <col min="5659" max="5659" width="14.28515625" style="111" customWidth="1"/>
    <col min="5660" max="5660" width="7" style="111" customWidth="1"/>
    <col min="5661" max="5672" width="0" style="111" hidden="1" customWidth="1"/>
    <col min="5673" max="5673" width="17.28515625" style="111" customWidth="1"/>
    <col min="5674" max="5888" width="8.85546875" style="111"/>
    <col min="5889" max="5889" width="5.140625" style="111" customWidth="1"/>
    <col min="5890" max="5890" width="28.140625" style="111" customWidth="1"/>
    <col min="5891" max="5891" width="10.140625" style="111" customWidth="1"/>
    <col min="5892" max="5892" width="6.85546875" style="111" customWidth="1"/>
    <col min="5893" max="5893" width="9.7109375" style="111" customWidth="1"/>
    <col min="5894" max="5894" width="6.85546875" style="111" customWidth="1"/>
    <col min="5895" max="5895" width="7" style="111" customWidth="1"/>
    <col min="5896" max="5896" width="8.85546875" style="111"/>
    <col min="5897" max="5897" width="8.28515625" style="111" customWidth="1"/>
    <col min="5898" max="5898" width="12.5703125" style="111" customWidth="1"/>
    <col min="5899" max="5899" width="8.28515625" style="111" customWidth="1"/>
    <col min="5900" max="5900" width="7.85546875" style="111" customWidth="1"/>
    <col min="5901" max="5901" width="7.7109375" style="111" customWidth="1"/>
    <col min="5902" max="5902" width="11.5703125" style="111" customWidth="1"/>
    <col min="5903" max="5903" width="11.85546875" style="111" customWidth="1"/>
    <col min="5904" max="5904" width="8.5703125" style="111" customWidth="1"/>
    <col min="5905" max="5905" width="7" style="111" customWidth="1"/>
    <col min="5906" max="5906" width="7.140625" style="111" customWidth="1"/>
    <col min="5907" max="5907" width="14.5703125" style="111" customWidth="1"/>
    <col min="5908" max="5908" width="8.7109375" style="111" customWidth="1"/>
    <col min="5909" max="5909" width="8.42578125" style="111" customWidth="1"/>
    <col min="5910" max="5910" width="9.140625" style="111" customWidth="1"/>
    <col min="5911" max="5911" width="11.28515625" style="111" customWidth="1"/>
    <col min="5912" max="5912" width="13.140625" style="111" customWidth="1"/>
    <col min="5913" max="5913" width="14.7109375" style="111" customWidth="1"/>
    <col min="5914" max="5914" width="11.7109375" style="111" customWidth="1"/>
    <col min="5915" max="5915" width="14.28515625" style="111" customWidth="1"/>
    <col min="5916" max="5916" width="7" style="111" customWidth="1"/>
    <col min="5917" max="5928" width="0" style="111" hidden="1" customWidth="1"/>
    <col min="5929" max="5929" width="17.28515625" style="111" customWidth="1"/>
    <col min="5930" max="6144" width="8.85546875" style="111"/>
    <col min="6145" max="6145" width="5.140625" style="111" customWidth="1"/>
    <col min="6146" max="6146" width="28.140625" style="111" customWidth="1"/>
    <col min="6147" max="6147" width="10.140625" style="111" customWidth="1"/>
    <col min="6148" max="6148" width="6.85546875" style="111" customWidth="1"/>
    <col min="6149" max="6149" width="9.7109375" style="111" customWidth="1"/>
    <col min="6150" max="6150" width="6.85546875" style="111" customWidth="1"/>
    <col min="6151" max="6151" width="7" style="111" customWidth="1"/>
    <col min="6152" max="6152" width="8.85546875" style="111"/>
    <col min="6153" max="6153" width="8.28515625" style="111" customWidth="1"/>
    <col min="6154" max="6154" width="12.5703125" style="111" customWidth="1"/>
    <col min="6155" max="6155" width="8.28515625" style="111" customWidth="1"/>
    <col min="6156" max="6156" width="7.85546875" style="111" customWidth="1"/>
    <col min="6157" max="6157" width="7.7109375" style="111" customWidth="1"/>
    <col min="6158" max="6158" width="11.5703125" style="111" customWidth="1"/>
    <col min="6159" max="6159" width="11.85546875" style="111" customWidth="1"/>
    <col min="6160" max="6160" width="8.5703125" style="111" customWidth="1"/>
    <col min="6161" max="6161" width="7" style="111" customWidth="1"/>
    <col min="6162" max="6162" width="7.140625" style="111" customWidth="1"/>
    <col min="6163" max="6163" width="14.5703125" style="111" customWidth="1"/>
    <col min="6164" max="6164" width="8.7109375" style="111" customWidth="1"/>
    <col min="6165" max="6165" width="8.42578125" style="111" customWidth="1"/>
    <col min="6166" max="6166" width="9.140625" style="111" customWidth="1"/>
    <col min="6167" max="6167" width="11.28515625" style="111" customWidth="1"/>
    <col min="6168" max="6168" width="13.140625" style="111" customWidth="1"/>
    <col min="6169" max="6169" width="14.7109375" style="111" customWidth="1"/>
    <col min="6170" max="6170" width="11.7109375" style="111" customWidth="1"/>
    <col min="6171" max="6171" width="14.28515625" style="111" customWidth="1"/>
    <col min="6172" max="6172" width="7" style="111" customWidth="1"/>
    <col min="6173" max="6184" width="0" style="111" hidden="1" customWidth="1"/>
    <col min="6185" max="6185" width="17.28515625" style="111" customWidth="1"/>
    <col min="6186" max="6400" width="8.85546875" style="111"/>
    <col min="6401" max="6401" width="5.140625" style="111" customWidth="1"/>
    <col min="6402" max="6402" width="28.140625" style="111" customWidth="1"/>
    <col min="6403" max="6403" width="10.140625" style="111" customWidth="1"/>
    <col min="6404" max="6404" width="6.85546875" style="111" customWidth="1"/>
    <col min="6405" max="6405" width="9.7109375" style="111" customWidth="1"/>
    <col min="6406" max="6406" width="6.85546875" style="111" customWidth="1"/>
    <col min="6407" max="6407" width="7" style="111" customWidth="1"/>
    <col min="6408" max="6408" width="8.85546875" style="111"/>
    <col min="6409" max="6409" width="8.28515625" style="111" customWidth="1"/>
    <col min="6410" max="6410" width="12.5703125" style="111" customWidth="1"/>
    <col min="6411" max="6411" width="8.28515625" style="111" customWidth="1"/>
    <col min="6412" max="6412" width="7.85546875" style="111" customWidth="1"/>
    <col min="6413" max="6413" width="7.7109375" style="111" customWidth="1"/>
    <col min="6414" max="6414" width="11.5703125" style="111" customWidth="1"/>
    <col min="6415" max="6415" width="11.85546875" style="111" customWidth="1"/>
    <col min="6416" max="6416" width="8.5703125" style="111" customWidth="1"/>
    <col min="6417" max="6417" width="7" style="111" customWidth="1"/>
    <col min="6418" max="6418" width="7.140625" style="111" customWidth="1"/>
    <col min="6419" max="6419" width="14.5703125" style="111" customWidth="1"/>
    <col min="6420" max="6420" width="8.7109375" style="111" customWidth="1"/>
    <col min="6421" max="6421" width="8.42578125" style="111" customWidth="1"/>
    <col min="6422" max="6422" width="9.140625" style="111" customWidth="1"/>
    <col min="6423" max="6423" width="11.28515625" style="111" customWidth="1"/>
    <col min="6424" max="6424" width="13.140625" style="111" customWidth="1"/>
    <col min="6425" max="6425" width="14.7109375" style="111" customWidth="1"/>
    <col min="6426" max="6426" width="11.7109375" style="111" customWidth="1"/>
    <col min="6427" max="6427" width="14.28515625" style="111" customWidth="1"/>
    <col min="6428" max="6428" width="7" style="111" customWidth="1"/>
    <col min="6429" max="6440" width="0" style="111" hidden="1" customWidth="1"/>
    <col min="6441" max="6441" width="17.28515625" style="111" customWidth="1"/>
    <col min="6442" max="6656" width="8.85546875" style="111"/>
    <col min="6657" max="6657" width="5.140625" style="111" customWidth="1"/>
    <col min="6658" max="6658" width="28.140625" style="111" customWidth="1"/>
    <col min="6659" max="6659" width="10.140625" style="111" customWidth="1"/>
    <col min="6660" max="6660" width="6.85546875" style="111" customWidth="1"/>
    <col min="6661" max="6661" width="9.7109375" style="111" customWidth="1"/>
    <col min="6662" max="6662" width="6.85546875" style="111" customWidth="1"/>
    <col min="6663" max="6663" width="7" style="111" customWidth="1"/>
    <col min="6664" max="6664" width="8.85546875" style="111"/>
    <col min="6665" max="6665" width="8.28515625" style="111" customWidth="1"/>
    <col min="6666" max="6666" width="12.5703125" style="111" customWidth="1"/>
    <col min="6667" max="6667" width="8.28515625" style="111" customWidth="1"/>
    <col min="6668" max="6668" width="7.85546875" style="111" customWidth="1"/>
    <col min="6669" max="6669" width="7.7109375" style="111" customWidth="1"/>
    <col min="6670" max="6670" width="11.5703125" style="111" customWidth="1"/>
    <col min="6671" max="6671" width="11.85546875" style="111" customWidth="1"/>
    <col min="6672" max="6672" width="8.5703125" style="111" customWidth="1"/>
    <col min="6673" max="6673" width="7" style="111" customWidth="1"/>
    <col min="6674" max="6674" width="7.140625" style="111" customWidth="1"/>
    <col min="6675" max="6675" width="14.5703125" style="111" customWidth="1"/>
    <col min="6676" max="6676" width="8.7109375" style="111" customWidth="1"/>
    <col min="6677" max="6677" width="8.42578125" style="111" customWidth="1"/>
    <col min="6678" max="6678" width="9.140625" style="111" customWidth="1"/>
    <col min="6679" max="6679" width="11.28515625" style="111" customWidth="1"/>
    <col min="6680" max="6680" width="13.140625" style="111" customWidth="1"/>
    <col min="6681" max="6681" width="14.7109375" style="111" customWidth="1"/>
    <col min="6682" max="6682" width="11.7109375" style="111" customWidth="1"/>
    <col min="6683" max="6683" width="14.28515625" style="111" customWidth="1"/>
    <col min="6684" max="6684" width="7" style="111" customWidth="1"/>
    <col min="6685" max="6696" width="0" style="111" hidden="1" customWidth="1"/>
    <col min="6697" max="6697" width="17.28515625" style="111" customWidth="1"/>
    <col min="6698" max="6912" width="8.85546875" style="111"/>
    <col min="6913" max="6913" width="5.140625" style="111" customWidth="1"/>
    <col min="6914" max="6914" width="28.140625" style="111" customWidth="1"/>
    <col min="6915" max="6915" width="10.140625" style="111" customWidth="1"/>
    <col min="6916" max="6916" width="6.85546875" style="111" customWidth="1"/>
    <col min="6917" max="6917" width="9.7109375" style="111" customWidth="1"/>
    <col min="6918" max="6918" width="6.85546875" style="111" customWidth="1"/>
    <col min="6919" max="6919" width="7" style="111" customWidth="1"/>
    <col min="6920" max="6920" width="8.85546875" style="111"/>
    <col min="6921" max="6921" width="8.28515625" style="111" customWidth="1"/>
    <col min="6922" max="6922" width="12.5703125" style="111" customWidth="1"/>
    <col min="6923" max="6923" width="8.28515625" style="111" customWidth="1"/>
    <col min="6924" max="6924" width="7.85546875" style="111" customWidth="1"/>
    <col min="6925" max="6925" width="7.7109375" style="111" customWidth="1"/>
    <col min="6926" max="6926" width="11.5703125" style="111" customWidth="1"/>
    <col min="6927" max="6927" width="11.85546875" style="111" customWidth="1"/>
    <col min="6928" max="6928" width="8.5703125" style="111" customWidth="1"/>
    <col min="6929" max="6929" width="7" style="111" customWidth="1"/>
    <col min="6930" max="6930" width="7.140625" style="111" customWidth="1"/>
    <col min="6931" max="6931" width="14.5703125" style="111" customWidth="1"/>
    <col min="6932" max="6932" width="8.7109375" style="111" customWidth="1"/>
    <col min="6933" max="6933" width="8.42578125" style="111" customWidth="1"/>
    <col min="6934" max="6934" width="9.140625" style="111" customWidth="1"/>
    <col min="6935" max="6935" width="11.28515625" style="111" customWidth="1"/>
    <col min="6936" max="6936" width="13.140625" style="111" customWidth="1"/>
    <col min="6937" max="6937" width="14.7109375" style="111" customWidth="1"/>
    <col min="6938" max="6938" width="11.7109375" style="111" customWidth="1"/>
    <col min="6939" max="6939" width="14.28515625" style="111" customWidth="1"/>
    <col min="6940" max="6940" width="7" style="111" customWidth="1"/>
    <col min="6941" max="6952" width="0" style="111" hidden="1" customWidth="1"/>
    <col min="6953" max="6953" width="17.28515625" style="111" customWidth="1"/>
    <col min="6954" max="7168" width="8.85546875" style="111"/>
    <col min="7169" max="7169" width="5.140625" style="111" customWidth="1"/>
    <col min="7170" max="7170" width="28.140625" style="111" customWidth="1"/>
    <col min="7171" max="7171" width="10.140625" style="111" customWidth="1"/>
    <col min="7172" max="7172" width="6.85546875" style="111" customWidth="1"/>
    <col min="7173" max="7173" width="9.7109375" style="111" customWidth="1"/>
    <col min="7174" max="7174" width="6.85546875" style="111" customWidth="1"/>
    <col min="7175" max="7175" width="7" style="111" customWidth="1"/>
    <col min="7176" max="7176" width="8.85546875" style="111"/>
    <col min="7177" max="7177" width="8.28515625" style="111" customWidth="1"/>
    <col min="7178" max="7178" width="12.5703125" style="111" customWidth="1"/>
    <col min="7179" max="7179" width="8.28515625" style="111" customWidth="1"/>
    <col min="7180" max="7180" width="7.85546875" style="111" customWidth="1"/>
    <col min="7181" max="7181" width="7.7109375" style="111" customWidth="1"/>
    <col min="7182" max="7182" width="11.5703125" style="111" customWidth="1"/>
    <col min="7183" max="7183" width="11.85546875" style="111" customWidth="1"/>
    <col min="7184" max="7184" width="8.5703125" style="111" customWidth="1"/>
    <col min="7185" max="7185" width="7" style="111" customWidth="1"/>
    <col min="7186" max="7186" width="7.140625" style="111" customWidth="1"/>
    <col min="7187" max="7187" width="14.5703125" style="111" customWidth="1"/>
    <col min="7188" max="7188" width="8.7109375" style="111" customWidth="1"/>
    <col min="7189" max="7189" width="8.42578125" style="111" customWidth="1"/>
    <col min="7190" max="7190" width="9.140625" style="111" customWidth="1"/>
    <col min="7191" max="7191" width="11.28515625" style="111" customWidth="1"/>
    <col min="7192" max="7192" width="13.140625" style="111" customWidth="1"/>
    <col min="7193" max="7193" width="14.7109375" style="111" customWidth="1"/>
    <col min="7194" max="7194" width="11.7109375" style="111" customWidth="1"/>
    <col min="7195" max="7195" width="14.28515625" style="111" customWidth="1"/>
    <col min="7196" max="7196" width="7" style="111" customWidth="1"/>
    <col min="7197" max="7208" width="0" style="111" hidden="1" customWidth="1"/>
    <col min="7209" max="7209" width="17.28515625" style="111" customWidth="1"/>
    <col min="7210" max="7424" width="8.85546875" style="111"/>
    <col min="7425" max="7425" width="5.140625" style="111" customWidth="1"/>
    <col min="7426" max="7426" width="28.140625" style="111" customWidth="1"/>
    <col min="7427" max="7427" width="10.140625" style="111" customWidth="1"/>
    <col min="7428" max="7428" width="6.85546875" style="111" customWidth="1"/>
    <col min="7429" max="7429" width="9.7109375" style="111" customWidth="1"/>
    <col min="7430" max="7430" width="6.85546875" style="111" customWidth="1"/>
    <col min="7431" max="7431" width="7" style="111" customWidth="1"/>
    <col min="7432" max="7432" width="8.85546875" style="111"/>
    <col min="7433" max="7433" width="8.28515625" style="111" customWidth="1"/>
    <col min="7434" max="7434" width="12.5703125" style="111" customWidth="1"/>
    <col min="7435" max="7435" width="8.28515625" style="111" customWidth="1"/>
    <col min="7436" max="7436" width="7.85546875" style="111" customWidth="1"/>
    <col min="7437" max="7437" width="7.7109375" style="111" customWidth="1"/>
    <col min="7438" max="7438" width="11.5703125" style="111" customWidth="1"/>
    <col min="7439" max="7439" width="11.85546875" style="111" customWidth="1"/>
    <col min="7440" max="7440" width="8.5703125" style="111" customWidth="1"/>
    <col min="7441" max="7441" width="7" style="111" customWidth="1"/>
    <col min="7442" max="7442" width="7.140625" style="111" customWidth="1"/>
    <col min="7443" max="7443" width="14.5703125" style="111" customWidth="1"/>
    <col min="7444" max="7444" width="8.7109375" style="111" customWidth="1"/>
    <col min="7445" max="7445" width="8.42578125" style="111" customWidth="1"/>
    <col min="7446" max="7446" width="9.140625" style="111" customWidth="1"/>
    <col min="7447" max="7447" width="11.28515625" style="111" customWidth="1"/>
    <col min="7448" max="7448" width="13.140625" style="111" customWidth="1"/>
    <col min="7449" max="7449" width="14.7109375" style="111" customWidth="1"/>
    <col min="7450" max="7450" width="11.7109375" style="111" customWidth="1"/>
    <col min="7451" max="7451" width="14.28515625" style="111" customWidth="1"/>
    <col min="7452" max="7452" width="7" style="111" customWidth="1"/>
    <col min="7453" max="7464" width="0" style="111" hidden="1" customWidth="1"/>
    <col min="7465" max="7465" width="17.28515625" style="111" customWidth="1"/>
    <col min="7466" max="7680" width="8.85546875" style="111"/>
    <col min="7681" max="7681" width="5.140625" style="111" customWidth="1"/>
    <col min="7682" max="7682" width="28.140625" style="111" customWidth="1"/>
    <col min="7683" max="7683" width="10.140625" style="111" customWidth="1"/>
    <col min="7684" max="7684" width="6.85546875" style="111" customWidth="1"/>
    <col min="7685" max="7685" width="9.7109375" style="111" customWidth="1"/>
    <col min="7686" max="7686" width="6.85546875" style="111" customWidth="1"/>
    <col min="7687" max="7687" width="7" style="111" customWidth="1"/>
    <col min="7688" max="7688" width="8.85546875" style="111"/>
    <col min="7689" max="7689" width="8.28515625" style="111" customWidth="1"/>
    <col min="7690" max="7690" width="12.5703125" style="111" customWidth="1"/>
    <col min="7691" max="7691" width="8.28515625" style="111" customWidth="1"/>
    <col min="7692" max="7692" width="7.85546875" style="111" customWidth="1"/>
    <col min="7693" max="7693" width="7.7109375" style="111" customWidth="1"/>
    <col min="7694" max="7694" width="11.5703125" style="111" customWidth="1"/>
    <col min="7695" max="7695" width="11.85546875" style="111" customWidth="1"/>
    <col min="7696" max="7696" width="8.5703125" style="111" customWidth="1"/>
    <col min="7697" max="7697" width="7" style="111" customWidth="1"/>
    <col min="7698" max="7698" width="7.140625" style="111" customWidth="1"/>
    <col min="7699" max="7699" width="14.5703125" style="111" customWidth="1"/>
    <col min="7700" max="7700" width="8.7109375" style="111" customWidth="1"/>
    <col min="7701" max="7701" width="8.42578125" style="111" customWidth="1"/>
    <col min="7702" max="7702" width="9.140625" style="111" customWidth="1"/>
    <col min="7703" max="7703" width="11.28515625" style="111" customWidth="1"/>
    <col min="7704" max="7704" width="13.140625" style="111" customWidth="1"/>
    <col min="7705" max="7705" width="14.7109375" style="111" customWidth="1"/>
    <col min="7706" max="7706" width="11.7109375" style="111" customWidth="1"/>
    <col min="7707" max="7707" width="14.28515625" style="111" customWidth="1"/>
    <col min="7708" max="7708" width="7" style="111" customWidth="1"/>
    <col min="7709" max="7720" width="0" style="111" hidden="1" customWidth="1"/>
    <col min="7721" max="7721" width="17.28515625" style="111" customWidth="1"/>
    <col min="7722" max="7936" width="8.85546875" style="111"/>
    <col min="7937" max="7937" width="5.140625" style="111" customWidth="1"/>
    <col min="7938" max="7938" width="28.140625" style="111" customWidth="1"/>
    <col min="7939" max="7939" width="10.140625" style="111" customWidth="1"/>
    <col min="7940" max="7940" width="6.85546875" style="111" customWidth="1"/>
    <col min="7941" max="7941" width="9.7109375" style="111" customWidth="1"/>
    <col min="7942" max="7942" width="6.85546875" style="111" customWidth="1"/>
    <col min="7943" max="7943" width="7" style="111" customWidth="1"/>
    <col min="7944" max="7944" width="8.85546875" style="111"/>
    <col min="7945" max="7945" width="8.28515625" style="111" customWidth="1"/>
    <col min="7946" max="7946" width="12.5703125" style="111" customWidth="1"/>
    <col min="7947" max="7947" width="8.28515625" style="111" customWidth="1"/>
    <col min="7948" max="7948" width="7.85546875" style="111" customWidth="1"/>
    <col min="7949" max="7949" width="7.7109375" style="111" customWidth="1"/>
    <col min="7950" max="7950" width="11.5703125" style="111" customWidth="1"/>
    <col min="7951" max="7951" width="11.85546875" style="111" customWidth="1"/>
    <col min="7952" max="7952" width="8.5703125" style="111" customWidth="1"/>
    <col min="7953" max="7953" width="7" style="111" customWidth="1"/>
    <col min="7954" max="7954" width="7.140625" style="111" customWidth="1"/>
    <col min="7955" max="7955" width="14.5703125" style="111" customWidth="1"/>
    <col min="7956" max="7956" width="8.7109375" style="111" customWidth="1"/>
    <col min="7957" max="7957" width="8.42578125" style="111" customWidth="1"/>
    <col min="7958" max="7958" width="9.140625" style="111" customWidth="1"/>
    <col min="7959" max="7959" width="11.28515625" style="111" customWidth="1"/>
    <col min="7960" max="7960" width="13.140625" style="111" customWidth="1"/>
    <col min="7961" max="7961" width="14.7109375" style="111" customWidth="1"/>
    <col min="7962" max="7962" width="11.7109375" style="111" customWidth="1"/>
    <col min="7963" max="7963" width="14.28515625" style="111" customWidth="1"/>
    <col min="7964" max="7964" width="7" style="111" customWidth="1"/>
    <col min="7965" max="7976" width="0" style="111" hidden="1" customWidth="1"/>
    <col min="7977" max="7977" width="17.28515625" style="111" customWidth="1"/>
    <col min="7978" max="8192" width="8.85546875" style="111"/>
    <col min="8193" max="8193" width="5.140625" style="111" customWidth="1"/>
    <col min="8194" max="8194" width="28.140625" style="111" customWidth="1"/>
    <col min="8195" max="8195" width="10.140625" style="111" customWidth="1"/>
    <col min="8196" max="8196" width="6.85546875" style="111" customWidth="1"/>
    <col min="8197" max="8197" width="9.7109375" style="111" customWidth="1"/>
    <col min="8198" max="8198" width="6.85546875" style="111" customWidth="1"/>
    <col min="8199" max="8199" width="7" style="111" customWidth="1"/>
    <col min="8200" max="8200" width="8.85546875" style="111"/>
    <col min="8201" max="8201" width="8.28515625" style="111" customWidth="1"/>
    <col min="8202" max="8202" width="12.5703125" style="111" customWidth="1"/>
    <col min="8203" max="8203" width="8.28515625" style="111" customWidth="1"/>
    <col min="8204" max="8204" width="7.85546875" style="111" customWidth="1"/>
    <col min="8205" max="8205" width="7.7109375" style="111" customWidth="1"/>
    <col min="8206" max="8206" width="11.5703125" style="111" customWidth="1"/>
    <col min="8207" max="8207" width="11.85546875" style="111" customWidth="1"/>
    <col min="8208" max="8208" width="8.5703125" style="111" customWidth="1"/>
    <col min="8209" max="8209" width="7" style="111" customWidth="1"/>
    <col min="8210" max="8210" width="7.140625" style="111" customWidth="1"/>
    <col min="8211" max="8211" width="14.5703125" style="111" customWidth="1"/>
    <col min="8212" max="8212" width="8.7109375" style="111" customWidth="1"/>
    <col min="8213" max="8213" width="8.42578125" style="111" customWidth="1"/>
    <col min="8214" max="8214" width="9.140625" style="111" customWidth="1"/>
    <col min="8215" max="8215" width="11.28515625" style="111" customWidth="1"/>
    <col min="8216" max="8216" width="13.140625" style="111" customWidth="1"/>
    <col min="8217" max="8217" width="14.7109375" style="111" customWidth="1"/>
    <col min="8218" max="8218" width="11.7109375" style="111" customWidth="1"/>
    <col min="8219" max="8219" width="14.28515625" style="111" customWidth="1"/>
    <col min="8220" max="8220" width="7" style="111" customWidth="1"/>
    <col min="8221" max="8232" width="0" style="111" hidden="1" customWidth="1"/>
    <col min="8233" max="8233" width="17.28515625" style="111" customWidth="1"/>
    <col min="8234" max="8448" width="8.85546875" style="111"/>
    <col min="8449" max="8449" width="5.140625" style="111" customWidth="1"/>
    <col min="8450" max="8450" width="28.140625" style="111" customWidth="1"/>
    <col min="8451" max="8451" width="10.140625" style="111" customWidth="1"/>
    <col min="8452" max="8452" width="6.85546875" style="111" customWidth="1"/>
    <col min="8453" max="8453" width="9.7109375" style="111" customWidth="1"/>
    <col min="8454" max="8454" width="6.85546875" style="111" customWidth="1"/>
    <col min="8455" max="8455" width="7" style="111" customWidth="1"/>
    <col min="8456" max="8456" width="8.85546875" style="111"/>
    <col min="8457" max="8457" width="8.28515625" style="111" customWidth="1"/>
    <col min="8458" max="8458" width="12.5703125" style="111" customWidth="1"/>
    <col min="8459" max="8459" width="8.28515625" style="111" customWidth="1"/>
    <col min="8460" max="8460" width="7.85546875" style="111" customWidth="1"/>
    <col min="8461" max="8461" width="7.7109375" style="111" customWidth="1"/>
    <col min="8462" max="8462" width="11.5703125" style="111" customWidth="1"/>
    <col min="8463" max="8463" width="11.85546875" style="111" customWidth="1"/>
    <col min="8464" max="8464" width="8.5703125" style="111" customWidth="1"/>
    <col min="8465" max="8465" width="7" style="111" customWidth="1"/>
    <col min="8466" max="8466" width="7.140625" style="111" customWidth="1"/>
    <col min="8467" max="8467" width="14.5703125" style="111" customWidth="1"/>
    <col min="8468" max="8468" width="8.7109375" style="111" customWidth="1"/>
    <col min="8469" max="8469" width="8.42578125" style="111" customWidth="1"/>
    <col min="8470" max="8470" width="9.140625" style="111" customWidth="1"/>
    <col min="8471" max="8471" width="11.28515625" style="111" customWidth="1"/>
    <col min="8472" max="8472" width="13.140625" style="111" customWidth="1"/>
    <col min="8473" max="8473" width="14.7109375" style="111" customWidth="1"/>
    <col min="8474" max="8474" width="11.7109375" style="111" customWidth="1"/>
    <col min="8475" max="8475" width="14.28515625" style="111" customWidth="1"/>
    <col min="8476" max="8476" width="7" style="111" customWidth="1"/>
    <col min="8477" max="8488" width="0" style="111" hidden="1" customWidth="1"/>
    <col min="8489" max="8489" width="17.28515625" style="111" customWidth="1"/>
    <col min="8490" max="8704" width="8.85546875" style="111"/>
    <col min="8705" max="8705" width="5.140625" style="111" customWidth="1"/>
    <col min="8706" max="8706" width="28.140625" style="111" customWidth="1"/>
    <col min="8707" max="8707" width="10.140625" style="111" customWidth="1"/>
    <col min="8708" max="8708" width="6.85546875" style="111" customWidth="1"/>
    <col min="8709" max="8709" width="9.7109375" style="111" customWidth="1"/>
    <col min="8710" max="8710" width="6.85546875" style="111" customWidth="1"/>
    <col min="8711" max="8711" width="7" style="111" customWidth="1"/>
    <col min="8712" max="8712" width="8.85546875" style="111"/>
    <col min="8713" max="8713" width="8.28515625" style="111" customWidth="1"/>
    <col min="8714" max="8714" width="12.5703125" style="111" customWidth="1"/>
    <col min="8715" max="8715" width="8.28515625" style="111" customWidth="1"/>
    <col min="8716" max="8716" width="7.85546875" style="111" customWidth="1"/>
    <col min="8717" max="8717" width="7.7109375" style="111" customWidth="1"/>
    <col min="8718" max="8718" width="11.5703125" style="111" customWidth="1"/>
    <col min="8719" max="8719" width="11.85546875" style="111" customWidth="1"/>
    <col min="8720" max="8720" width="8.5703125" style="111" customWidth="1"/>
    <col min="8721" max="8721" width="7" style="111" customWidth="1"/>
    <col min="8722" max="8722" width="7.140625" style="111" customWidth="1"/>
    <col min="8723" max="8723" width="14.5703125" style="111" customWidth="1"/>
    <col min="8724" max="8724" width="8.7109375" style="111" customWidth="1"/>
    <col min="8725" max="8725" width="8.42578125" style="111" customWidth="1"/>
    <col min="8726" max="8726" width="9.140625" style="111" customWidth="1"/>
    <col min="8727" max="8727" width="11.28515625" style="111" customWidth="1"/>
    <col min="8728" max="8728" width="13.140625" style="111" customWidth="1"/>
    <col min="8729" max="8729" width="14.7109375" style="111" customWidth="1"/>
    <col min="8730" max="8730" width="11.7109375" style="111" customWidth="1"/>
    <col min="8731" max="8731" width="14.28515625" style="111" customWidth="1"/>
    <col min="8732" max="8732" width="7" style="111" customWidth="1"/>
    <col min="8733" max="8744" width="0" style="111" hidden="1" customWidth="1"/>
    <col min="8745" max="8745" width="17.28515625" style="111" customWidth="1"/>
    <col min="8746" max="8960" width="8.85546875" style="111"/>
    <col min="8961" max="8961" width="5.140625" style="111" customWidth="1"/>
    <col min="8962" max="8962" width="28.140625" style="111" customWidth="1"/>
    <col min="8963" max="8963" width="10.140625" style="111" customWidth="1"/>
    <col min="8964" max="8964" width="6.85546875" style="111" customWidth="1"/>
    <col min="8965" max="8965" width="9.7109375" style="111" customWidth="1"/>
    <col min="8966" max="8966" width="6.85546875" style="111" customWidth="1"/>
    <col min="8967" max="8967" width="7" style="111" customWidth="1"/>
    <col min="8968" max="8968" width="8.85546875" style="111"/>
    <col min="8969" max="8969" width="8.28515625" style="111" customWidth="1"/>
    <col min="8970" max="8970" width="12.5703125" style="111" customWidth="1"/>
    <col min="8971" max="8971" width="8.28515625" style="111" customWidth="1"/>
    <col min="8972" max="8972" width="7.85546875" style="111" customWidth="1"/>
    <col min="8973" max="8973" width="7.7109375" style="111" customWidth="1"/>
    <col min="8974" max="8974" width="11.5703125" style="111" customWidth="1"/>
    <col min="8975" max="8975" width="11.85546875" style="111" customWidth="1"/>
    <col min="8976" max="8976" width="8.5703125" style="111" customWidth="1"/>
    <col min="8977" max="8977" width="7" style="111" customWidth="1"/>
    <col min="8978" max="8978" width="7.140625" style="111" customWidth="1"/>
    <col min="8979" max="8979" width="14.5703125" style="111" customWidth="1"/>
    <col min="8980" max="8980" width="8.7109375" style="111" customWidth="1"/>
    <col min="8981" max="8981" width="8.42578125" style="111" customWidth="1"/>
    <col min="8982" max="8982" width="9.140625" style="111" customWidth="1"/>
    <col min="8983" max="8983" width="11.28515625" style="111" customWidth="1"/>
    <col min="8984" max="8984" width="13.140625" style="111" customWidth="1"/>
    <col min="8985" max="8985" width="14.7109375" style="111" customWidth="1"/>
    <col min="8986" max="8986" width="11.7109375" style="111" customWidth="1"/>
    <col min="8987" max="8987" width="14.28515625" style="111" customWidth="1"/>
    <col min="8988" max="8988" width="7" style="111" customWidth="1"/>
    <col min="8989" max="9000" width="0" style="111" hidden="1" customWidth="1"/>
    <col min="9001" max="9001" width="17.28515625" style="111" customWidth="1"/>
    <col min="9002" max="9216" width="8.85546875" style="111"/>
    <col min="9217" max="9217" width="5.140625" style="111" customWidth="1"/>
    <col min="9218" max="9218" width="28.140625" style="111" customWidth="1"/>
    <col min="9219" max="9219" width="10.140625" style="111" customWidth="1"/>
    <col min="9220" max="9220" width="6.85546875" style="111" customWidth="1"/>
    <col min="9221" max="9221" width="9.7109375" style="111" customWidth="1"/>
    <col min="9222" max="9222" width="6.85546875" style="111" customWidth="1"/>
    <col min="9223" max="9223" width="7" style="111" customWidth="1"/>
    <col min="9224" max="9224" width="8.85546875" style="111"/>
    <col min="9225" max="9225" width="8.28515625" style="111" customWidth="1"/>
    <col min="9226" max="9226" width="12.5703125" style="111" customWidth="1"/>
    <col min="9227" max="9227" width="8.28515625" style="111" customWidth="1"/>
    <col min="9228" max="9228" width="7.85546875" style="111" customWidth="1"/>
    <col min="9229" max="9229" width="7.7109375" style="111" customWidth="1"/>
    <col min="9230" max="9230" width="11.5703125" style="111" customWidth="1"/>
    <col min="9231" max="9231" width="11.85546875" style="111" customWidth="1"/>
    <col min="9232" max="9232" width="8.5703125" style="111" customWidth="1"/>
    <col min="9233" max="9233" width="7" style="111" customWidth="1"/>
    <col min="9234" max="9234" width="7.140625" style="111" customWidth="1"/>
    <col min="9235" max="9235" width="14.5703125" style="111" customWidth="1"/>
    <col min="9236" max="9236" width="8.7109375" style="111" customWidth="1"/>
    <col min="9237" max="9237" width="8.42578125" style="111" customWidth="1"/>
    <col min="9238" max="9238" width="9.140625" style="111" customWidth="1"/>
    <col min="9239" max="9239" width="11.28515625" style="111" customWidth="1"/>
    <col min="9240" max="9240" width="13.140625" style="111" customWidth="1"/>
    <col min="9241" max="9241" width="14.7109375" style="111" customWidth="1"/>
    <col min="9242" max="9242" width="11.7109375" style="111" customWidth="1"/>
    <col min="9243" max="9243" width="14.28515625" style="111" customWidth="1"/>
    <col min="9244" max="9244" width="7" style="111" customWidth="1"/>
    <col min="9245" max="9256" width="0" style="111" hidden="1" customWidth="1"/>
    <col min="9257" max="9257" width="17.28515625" style="111" customWidth="1"/>
    <col min="9258" max="9472" width="8.85546875" style="111"/>
    <col min="9473" max="9473" width="5.140625" style="111" customWidth="1"/>
    <col min="9474" max="9474" width="28.140625" style="111" customWidth="1"/>
    <col min="9475" max="9475" width="10.140625" style="111" customWidth="1"/>
    <col min="9476" max="9476" width="6.85546875" style="111" customWidth="1"/>
    <col min="9477" max="9477" width="9.7109375" style="111" customWidth="1"/>
    <col min="9478" max="9478" width="6.85546875" style="111" customWidth="1"/>
    <col min="9479" max="9479" width="7" style="111" customWidth="1"/>
    <col min="9480" max="9480" width="8.85546875" style="111"/>
    <col min="9481" max="9481" width="8.28515625" style="111" customWidth="1"/>
    <col min="9482" max="9482" width="12.5703125" style="111" customWidth="1"/>
    <col min="9483" max="9483" width="8.28515625" style="111" customWidth="1"/>
    <col min="9484" max="9484" width="7.85546875" style="111" customWidth="1"/>
    <col min="9485" max="9485" width="7.7109375" style="111" customWidth="1"/>
    <col min="9486" max="9486" width="11.5703125" style="111" customWidth="1"/>
    <col min="9487" max="9487" width="11.85546875" style="111" customWidth="1"/>
    <col min="9488" max="9488" width="8.5703125" style="111" customWidth="1"/>
    <col min="9489" max="9489" width="7" style="111" customWidth="1"/>
    <col min="9490" max="9490" width="7.140625" style="111" customWidth="1"/>
    <col min="9491" max="9491" width="14.5703125" style="111" customWidth="1"/>
    <col min="9492" max="9492" width="8.7109375" style="111" customWidth="1"/>
    <col min="9493" max="9493" width="8.42578125" style="111" customWidth="1"/>
    <col min="9494" max="9494" width="9.140625" style="111" customWidth="1"/>
    <col min="9495" max="9495" width="11.28515625" style="111" customWidth="1"/>
    <col min="9496" max="9496" width="13.140625" style="111" customWidth="1"/>
    <col min="9497" max="9497" width="14.7109375" style="111" customWidth="1"/>
    <col min="9498" max="9498" width="11.7109375" style="111" customWidth="1"/>
    <col min="9499" max="9499" width="14.28515625" style="111" customWidth="1"/>
    <col min="9500" max="9500" width="7" style="111" customWidth="1"/>
    <col min="9501" max="9512" width="0" style="111" hidden="1" customWidth="1"/>
    <col min="9513" max="9513" width="17.28515625" style="111" customWidth="1"/>
    <col min="9514" max="9728" width="8.85546875" style="111"/>
    <col min="9729" max="9729" width="5.140625" style="111" customWidth="1"/>
    <col min="9730" max="9730" width="28.140625" style="111" customWidth="1"/>
    <col min="9731" max="9731" width="10.140625" style="111" customWidth="1"/>
    <col min="9732" max="9732" width="6.85546875" style="111" customWidth="1"/>
    <col min="9733" max="9733" width="9.7109375" style="111" customWidth="1"/>
    <col min="9734" max="9734" width="6.85546875" style="111" customWidth="1"/>
    <col min="9735" max="9735" width="7" style="111" customWidth="1"/>
    <col min="9736" max="9736" width="8.85546875" style="111"/>
    <col min="9737" max="9737" width="8.28515625" style="111" customWidth="1"/>
    <col min="9738" max="9738" width="12.5703125" style="111" customWidth="1"/>
    <col min="9739" max="9739" width="8.28515625" style="111" customWidth="1"/>
    <col min="9740" max="9740" width="7.85546875" style="111" customWidth="1"/>
    <col min="9741" max="9741" width="7.7109375" style="111" customWidth="1"/>
    <col min="9742" max="9742" width="11.5703125" style="111" customWidth="1"/>
    <col min="9743" max="9743" width="11.85546875" style="111" customWidth="1"/>
    <col min="9744" max="9744" width="8.5703125" style="111" customWidth="1"/>
    <col min="9745" max="9745" width="7" style="111" customWidth="1"/>
    <col min="9746" max="9746" width="7.140625" style="111" customWidth="1"/>
    <col min="9747" max="9747" width="14.5703125" style="111" customWidth="1"/>
    <col min="9748" max="9748" width="8.7109375" style="111" customWidth="1"/>
    <col min="9749" max="9749" width="8.42578125" style="111" customWidth="1"/>
    <col min="9750" max="9750" width="9.140625" style="111" customWidth="1"/>
    <col min="9751" max="9751" width="11.28515625" style="111" customWidth="1"/>
    <col min="9752" max="9752" width="13.140625" style="111" customWidth="1"/>
    <col min="9753" max="9753" width="14.7109375" style="111" customWidth="1"/>
    <col min="9754" max="9754" width="11.7109375" style="111" customWidth="1"/>
    <col min="9755" max="9755" width="14.28515625" style="111" customWidth="1"/>
    <col min="9756" max="9756" width="7" style="111" customWidth="1"/>
    <col min="9757" max="9768" width="0" style="111" hidden="1" customWidth="1"/>
    <col min="9769" max="9769" width="17.28515625" style="111" customWidth="1"/>
    <col min="9770" max="9984" width="8.85546875" style="111"/>
    <col min="9985" max="9985" width="5.140625" style="111" customWidth="1"/>
    <col min="9986" max="9986" width="28.140625" style="111" customWidth="1"/>
    <col min="9987" max="9987" width="10.140625" style="111" customWidth="1"/>
    <col min="9988" max="9988" width="6.85546875" style="111" customWidth="1"/>
    <col min="9989" max="9989" width="9.7109375" style="111" customWidth="1"/>
    <col min="9990" max="9990" width="6.85546875" style="111" customWidth="1"/>
    <col min="9991" max="9991" width="7" style="111" customWidth="1"/>
    <col min="9992" max="9992" width="8.85546875" style="111"/>
    <col min="9993" max="9993" width="8.28515625" style="111" customWidth="1"/>
    <col min="9994" max="9994" width="12.5703125" style="111" customWidth="1"/>
    <col min="9995" max="9995" width="8.28515625" style="111" customWidth="1"/>
    <col min="9996" max="9996" width="7.85546875" style="111" customWidth="1"/>
    <col min="9997" max="9997" width="7.7109375" style="111" customWidth="1"/>
    <col min="9998" max="9998" width="11.5703125" style="111" customWidth="1"/>
    <col min="9999" max="9999" width="11.85546875" style="111" customWidth="1"/>
    <col min="10000" max="10000" width="8.5703125" style="111" customWidth="1"/>
    <col min="10001" max="10001" width="7" style="111" customWidth="1"/>
    <col min="10002" max="10002" width="7.140625" style="111" customWidth="1"/>
    <col min="10003" max="10003" width="14.5703125" style="111" customWidth="1"/>
    <col min="10004" max="10004" width="8.7109375" style="111" customWidth="1"/>
    <col min="10005" max="10005" width="8.42578125" style="111" customWidth="1"/>
    <col min="10006" max="10006" width="9.140625" style="111" customWidth="1"/>
    <col min="10007" max="10007" width="11.28515625" style="111" customWidth="1"/>
    <col min="10008" max="10008" width="13.140625" style="111" customWidth="1"/>
    <col min="10009" max="10009" width="14.7109375" style="111" customWidth="1"/>
    <col min="10010" max="10010" width="11.7109375" style="111" customWidth="1"/>
    <col min="10011" max="10011" width="14.28515625" style="111" customWidth="1"/>
    <col min="10012" max="10012" width="7" style="111" customWidth="1"/>
    <col min="10013" max="10024" width="0" style="111" hidden="1" customWidth="1"/>
    <col min="10025" max="10025" width="17.28515625" style="111" customWidth="1"/>
    <col min="10026" max="10240" width="8.85546875" style="111"/>
    <col min="10241" max="10241" width="5.140625" style="111" customWidth="1"/>
    <col min="10242" max="10242" width="28.140625" style="111" customWidth="1"/>
    <col min="10243" max="10243" width="10.140625" style="111" customWidth="1"/>
    <col min="10244" max="10244" width="6.85546875" style="111" customWidth="1"/>
    <col min="10245" max="10245" width="9.7109375" style="111" customWidth="1"/>
    <col min="10246" max="10246" width="6.85546875" style="111" customWidth="1"/>
    <col min="10247" max="10247" width="7" style="111" customWidth="1"/>
    <col min="10248" max="10248" width="8.85546875" style="111"/>
    <col min="10249" max="10249" width="8.28515625" style="111" customWidth="1"/>
    <col min="10250" max="10250" width="12.5703125" style="111" customWidth="1"/>
    <col min="10251" max="10251" width="8.28515625" style="111" customWidth="1"/>
    <col min="10252" max="10252" width="7.85546875" style="111" customWidth="1"/>
    <col min="10253" max="10253" width="7.7109375" style="111" customWidth="1"/>
    <col min="10254" max="10254" width="11.5703125" style="111" customWidth="1"/>
    <col min="10255" max="10255" width="11.85546875" style="111" customWidth="1"/>
    <col min="10256" max="10256" width="8.5703125" style="111" customWidth="1"/>
    <col min="10257" max="10257" width="7" style="111" customWidth="1"/>
    <col min="10258" max="10258" width="7.140625" style="111" customWidth="1"/>
    <col min="10259" max="10259" width="14.5703125" style="111" customWidth="1"/>
    <col min="10260" max="10260" width="8.7109375" style="111" customWidth="1"/>
    <col min="10261" max="10261" width="8.42578125" style="111" customWidth="1"/>
    <col min="10262" max="10262" width="9.140625" style="111" customWidth="1"/>
    <col min="10263" max="10263" width="11.28515625" style="111" customWidth="1"/>
    <col min="10264" max="10264" width="13.140625" style="111" customWidth="1"/>
    <col min="10265" max="10265" width="14.7109375" style="111" customWidth="1"/>
    <col min="10266" max="10266" width="11.7109375" style="111" customWidth="1"/>
    <col min="10267" max="10267" width="14.28515625" style="111" customWidth="1"/>
    <col min="10268" max="10268" width="7" style="111" customWidth="1"/>
    <col min="10269" max="10280" width="0" style="111" hidden="1" customWidth="1"/>
    <col min="10281" max="10281" width="17.28515625" style="111" customWidth="1"/>
    <col min="10282" max="10496" width="8.85546875" style="111"/>
    <col min="10497" max="10497" width="5.140625" style="111" customWidth="1"/>
    <col min="10498" max="10498" width="28.140625" style="111" customWidth="1"/>
    <col min="10499" max="10499" width="10.140625" style="111" customWidth="1"/>
    <col min="10500" max="10500" width="6.85546875" style="111" customWidth="1"/>
    <col min="10501" max="10501" width="9.7109375" style="111" customWidth="1"/>
    <col min="10502" max="10502" width="6.85546875" style="111" customWidth="1"/>
    <col min="10503" max="10503" width="7" style="111" customWidth="1"/>
    <col min="10504" max="10504" width="8.85546875" style="111"/>
    <col min="10505" max="10505" width="8.28515625" style="111" customWidth="1"/>
    <col min="10506" max="10506" width="12.5703125" style="111" customWidth="1"/>
    <col min="10507" max="10507" width="8.28515625" style="111" customWidth="1"/>
    <col min="10508" max="10508" width="7.85546875" style="111" customWidth="1"/>
    <col min="10509" max="10509" width="7.7109375" style="111" customWidth="1"/>
    <col min="10510" max="10510" width="11.5703125" style="111" customWidth="1"/>
    <col min="10511" max="10511" width="11.85546875" style="111" customWidth="1"/>
    <col min="10512" max="10512" width="8.5703125" style="111" customWidth="1"/>
    <col min="10513" max="10513" width="7" style="111" customWidth="1"/>
    <col min="10514" max="10514" width="7.140625" style="111" customWidth="1"/>
    <col min="10515" max="10515" width="14.5703125" style="111" customWidth="1"/>
    <col min="10516" max="10516" width="8.7109375" style="111" customWidth="1"/>
    <col min="10517" max="10517" width="8.42578125" style="111" customWidth="1"/>
    <col min="10518" max="10518" width="9.140625" style="111" customWidth="1"/>
    <col min="10519" max="10519" width="11.28515625" style="111" customWidth="1"/>
    <col min="10520" max="10520" width="13.140625" style="111" customWidth="1"/>
    <col min="10521" max="10521" width="14.7109375" style="111" customWidth="1"/>
    <col min="10522" max="10522" width="11.7109375" style="111" customWidth="1"/>
    <col min="10523" max="10523" width="14.28515625" style="111" customWidth="1"/>
    <col min="10524" max="10524" width="7" style="111" customWidth="1"/>
    <col min="10525" max="10536" width="0" style="111" hidden="1" customWidth="1"/>
    <col min="10537" max="10537" width="17.28515625" style="111" customWidth="1"/>
    <col min="10538" max="10752" width="8.85546875" style="111"/>
    <col min="10753" max="10753" width="5.140625" style="111" customWidth="1"/>
    <col min="10754" max="10754" width="28.140625" style="111" customWidth="1"/>
    <col min="10755" max="10755" width="10.140625" style="111" customWidth="1"/>
    <col min="10756" max="10756" width="6.85546875" style="111" customWidth="1"/>
    <col min="10757" max="10757" width="9.7109375" style="111" customWidth="1"/>
    <col min="10758" max="10758" width="6.85546875" style="111" customWidth="1"/>
    <col min="10759" max="10759" width="7" style="111" customWidth="1"/>
    <col min="10760" max="10760" width="8.85546875" style="111"/>
    <col min="10761" max="10761" width="8.28515625" style="111" customWidth="1"/>
    <col min="10762" max="10762" width="12.5703125" style="111" customWidth="1"/>
    <col min="10763" max="10763" width="8.28515625" style="111" customWidth="1"/>
    <col min="10764" max="10764" width="7.85546875" style="111" customWidth="1"/>
    <col min="10765" max="10765" width="7.7109375" style="111" customWidth="1"/>
    <col min="10766" max="10766" width="11.5703125" style="111" customWidth="1"/>
    <col min="10767" max="10767" width="11.85546875" style="111" customWidth="1"/>
    <col min="10768" max="10768" width="8.5703125" style="111" customWidth="1"/>
    <col min="10769" max="10769" width="7" style="111" customWidth="1"/>
    <col min="10770" max="10770" width="7.140625" style="111" customWidth="1"/>
    <col min="10771" max="10771" width="14.5703125" style="111" customWidth="1"/>
    <col min="10772" max="10772" width="8.7109375" style="111" customWidth="1"/>
    <col min="10773" max="10773" width="8.42578125" style="111" customWidth="1"/>
    <col min="10774" max="10774" width="9.140625" style="111" customWidth="1"/>
    <col min="10775" max="10775" width="11.28515625" style="111" customWidth="1"/>
    <col min="10776" max="10776" width="13.140625" style="111" customWidth="1"/>
    <col min="10777" max="10777" width="14.7109375" style="111" customWidth="1"/>
    <col min="10778" max="10778" width="11.7109375" style="111" customWidth="1"/>
    <col min="10779" max="10779" width="14.28515625" style="111" customWidth="1"/>
    <col min="10780" max="10780" width="7" style="111" customWidth="1"/>
    <col min="10781" max="10792" width="0" style="111" hidden="1" customWidth="1"/>
    <col min="10793" max="10793" width="17.28515625" style="111" customWidth="1"/>
    <col min="10794" max="11008" width="8.85546875" style="111"/>
    <col min="11009" max="11009" width="5.140625" style="111" customWidth="1"/>
    <col min="11010" max="11010" width="28.140625" style="111" customWidth="1"/>
    <col min="11011" max="11011" width="10.140625" style="111" customWidth="1"/>
    <col min="11012" max="11012" width="6.85546875" style="111" customWidth="1"/>
    <col min="11013" max="11013" width="9.7109375" style="111" customWidth="1"/>
    <col min="11014" max="11014" width="6.85546875" style="111" customWidth="1"/>
    <col min="11015" max="11015" width="7" style="111" customWidth="1"/>
    <col min="11016" max="11016" width="8.85546875" style="111"/>
    <col min="11017" max="11017" width="8.28515625" style="111" customWidth="1"/>
    <col min="11018" max="11018" width="12.5703125" style="111" customWidth="1"/>
    <col min="11019" max="11019" width="8.28515625" style="111" customWidth="1"/>
    <col min="11020" max="11020" width="7.85546875" style="111" customWidth="1"/>
    <col min="11021" max="11021" width="7.7109375" style="111" customWidth="1"/>
    <col min="11022" max="11022" width="11.5703125" style="111" customWidth="1"/>
    <col min="11023" max="11023" width="11.85546875" style="111" customWidth="1"/>
    <col min="11024" max="11024" width="8.5703125" style="111" customWidth="1"/>
    <col min="11025" max="11025" width="7" style="111" customWidth="1"/>
    <col min="11026" max="11026" width="7.140625" style="111" customWidth="1"/>
    <col min="11027" max="11027" width="14.5703125" style="111" customWidth="1"/>
    <col min="11028" max="11028" width="8.7109375" style="111" customWidth="1"/>
    <col min="11029" max="11029" width="8.42578125" style="111" customWidth="1"/>
    <col min="11030" max="11030" width="9.140625" style="111" customWidth="1"/>
    <col min="11031" max="11031" width="11.28515625" style="111" customWidth="1"/>
    <col min="11032" max="11032" width="13.140625" style="111" customWidth="1"/>
    <col min="11033" max="11033" width="14.7109375" style="111" customWidth="1"/>
    <col min="11034" max="11034" width="11.7109375" style="111" customWidth="1"/>
    <col min="11035" max="11035" width="14.28515625" style="111" customWidth="1"/>
    <col min="11036" max="11036" width="7" style="111" customWidth="1"/>
    <col min="11037" max="11048" width="0" style="111" hidden="1" customWidth="1"/>
    <col min="11049" max="11049" width="17.28515625" style="111" customWidth="1"/>
    <col min="11050" max="11264" width="8.85546875" style="111"/>
    <col min="11265" max="11265" width="5.140625" style="111" customWidth="1"/>
    <col min="11266" max="11266" width="28.140625" style="111" customWidth="1"/>
    <col min="11267" max="11267" width="10.140625" style="111" customWidth="1"/>
    <col min="11268" max="11268" width="6.85546875" style="111" customWidth="1"/>
    <col min="11269" max="11269" width="9.7109375" style="111" customWidth="1"/>
    <col min="11270" max="11270" width="6.85546875" style="111" customWidth="1"/>
    <col min="11271" max="11271" width="7" style="111" customWidth="1"/>
    <col min="11272" max="11272" width="8.85546875" style="111"/>
    <col min="11273" max="11273" width="8.28515625" style="111" customWidth="1"/>
    <col min="11274" max="11274" width="12.5703125" style="111" customWidth="1"/>
    <col min="11275" max="11275" width="8.28515625" style="111" customWidth="1"/>
    <col min="11276" max="11276" width="7.85546875" style="111" customWidth="1"/>
    <col min="11277" max="11277" width="7.7109375" style="111" customWidth="1"/>
    <col min="11278" max="11278" width="11.5703125" style="111" customWidth="1"/>
    <col min="11279" max="11279" width="11.85546875" style="111" customWidth="1"/>
    <col min="11280" max="11280" width="8.5703125" style="111" customWidth="1"/>
    <col min="11281" max="11281" width="7" style="111" customWidth="1"/>
    <col min="11282" max="11282" width="7.140625" style="111" customWidth="1"/>
    <col min="11283" max="11283" width="14.5703125" style="111" customWidth="1"/>
    <col min="11284" max="11284" width="8.7109375" style="111" customWidth="1"/>
    <col min="11285" max="11285" width="8.42578125" style="111" customWidth="1"/>
    <col min="11286" max="11286" width="9.140625" style="111" customWidth="1"/>
    <col min="11287" max="11287" width="11.28515625" style="111" customWidth="1"/>
    <col min="11288" max="11288" width="13.140625" style="111" customWidth="1"/>
    <col min="11289" max="11289" width="14.7109375" style="111" customWidth="1"/>
    <col min="11290" max="11290" width="11.7109375" style="111" customWidth="1"/>
    <col min="11291" max="11291" width="14.28515625" style="111" customWidth="1"/>
    <col min="11292" max="11292" width="7" style="111" customWidth="1"/>
    <col min="11293" max="11304" width="0" style="111" hidden="1" customWidth="1"/>
    <col min="11305" max="11305" width="17.28515625" style="111" customWidth="1"/>
    <col min="11306" max="11520" width="8.85546875" style="111"/>
    <col min="11521" max="11521" width="5.140625" style="111" customWidth="1"/>
    <col min="11522" max="11522" width="28.140625" style="111" customWidth="1"/>
    <col min="11523" max="11523" width="10.140625" style="111" customWidth="1"/>
    <col min="11524" max="11524" width="6.85546875" style="111" customWidth="1"/>
    <col min="11525" max="11525" width="9.7109375" style="111" customWidth="1"/>
    <col min="11526" max="11526" width="6.85546875" style="111" customWidth="1"/>
    <col min="11527" max="11527" width="7" style="111" customWidth="1"/>
    <col min="11528" max="11528" width="8.85546875" style="111"/>
    <col min="11529" max="11529" width="8.28515625" style="111" customWidth="1"/>
    <col min="11530" max="11530" width="12.5703125" style="111" customWidth="1"/>
    <col min="11531" max="11531" width="8.28515625" style="111" customWidth="1"/>
    <col min="11532" max="11532" width="7.85546875" style="111" customWidth="1"/>
    <col min="11533" max="11533" width="7.7109375" style="111" customWidth="1"/>
    <col min="11534" max="11534" width="11.5703125" style="111" customWidth="1"/>
    <col min="11535" max="11535" width="11.85546875" style="111" customWidth="1"/>
    <col min="11536" max="11536" width="8.5703125" style="111" customWidth="1"/>
    <col min="11537" max="11537" width="7" style="111" customWidth="1"/>
    <col min="11538" max="11538" width="7.140625" style="111" customWidth="1"/>
    <col min="11539" max="11539" width="14.5703125" style="111" customWidth="1"/>
    <col min="11540" max="11540" width="8.7109375" style="111" customWidth="1"/>
    <col min="11541" max="11541" width="8.42578125" style="111" customWidth="1"/>
    <col min="11542" max="11542" width="9.140625" style="111" customWidth="1"/>
    <col min="11543" max="11543" width="11.28515625" style="111" customWidth="1"/>
    <col min="11544" max="11544" width="13.140625" style="111" customWidth="1"/>
    <col min="11545" max="11545" width="14.7109375" style="111" customWidth="1"/>
    <col min="11546" max="11546" width="11.7109375" style="111" customWidth="1"/>
    <col min="11547" max="11547" width="14.28515625" style="111" customWidth="1"/>
    <col min="11548" max="11548" width="7" style="111" customWidth="1"/>
    <col min="11549" max="11560" width="0" style="111" hidden="1" customWidth="1"/>
    <col min="11561" max="11561" width="17.28515625" style="111" customWidth="1"/>
    <col min="11562" max="11776" width="8.85546875" style="111"/>
    <col min="11777" max="11777" width="5.140625" style="111" customWidth="1"/>
    <col min="11778" max="11778" width="28.140625" style="111" customWidth="1"/>
    <col min="11779" max="11779" width="10.140625" style="111" customWidth="1"/>
    <col min="11780" max="11780" width="6.85546875" style="111" customWidth="1"/>
    <col min="11781" max="11781" width="9.7109375" style="111" customWidth="1"/>
    <col min="11782" max="11782" width="6.85546875" style="111" customWidth="1"/>
    <col min="11783" max="11783" width="7" style="111" customWidth="1"/>
    <col min="11784" max="11784" width="8.85546875" style="111"/>
    <col min="11785" max="11785" width="8.28515625" style="111" customWidth="1"/>
    <col min="11786" max="11786" width="12.5703125" style="111" customWidth="1"/>
    <col min="11787" max="11787" width="8.28515625" style="111" customWidth="1"/>
    <col min="11788" max="11788" width="7.85546875" style="111" customWidth="1"/>
    <col min="11789" max="11789" width="7.7109375" style="111" customWidth="1"/>
    <col min="11790" max="11790" width="11.5703125" style="111" customWidth="1"/>
    <col min="11791" max="11791" width="11.85546875" style="111" customWidth="1"/>
    <col min="11792" max="11792" width="8.5703125" style="111" customWidth="1"/>
    <col min="11793" max="11793" width="7" style="111" customWidth="1"/>
    <col min="11794" max="11794" width="7.140625" style="111" customWidth="1"/>
    <col min="11795" max="11795" width="14.5703125" style="111" customWidth="1"/>
    <col min="11796" max="11796" width="8.7109375" style="111" customWidth="1"/>
    <col min="11797" max="11797" width="8.42578125" style="111" customWidth="1"/>
    <col min="11798" max="11798" width="9.140625" style="111" customWidth="1"/>
    <col min="11799" max="11799" width="11.28515625" style="111" customWidth="1"/>
    <col min="11800" max="11800" width="13.140625" style="111" customWidth="1"/>
    <col min="11801" max="11801" width="14.7109375" style="111" customWidth="1"/>
    <col min="11802" max="11802" width="11.7109375" style="111" customWidth="1"/>
    <col min="11803" max="11803" width="14.28515625" style="111" customWidth="1"/>
    <col min="11804" max="11804" width="7" style="111" customWidth="1"/>
    <col min="11805" max="11816" width="0" style="111" hidden="1" customWidth="1"/>
    <col min="11817" max="11817" width="17.28515625" style="111" customWidth="1"/>
    <col min="11818" max="12032" width="8.85546875" style="111"/>
    <col min="12033" max="12033" width="5.140625" style="111" customWidth="1"/>
    <col min="12034" max="12034" width="28.140625" style="111" customWidth="1"/>
    <col min="12035" max="12035" width="10.140625" style="111" customWidth="1"/>
    <col min="12036" max="12036" width="6.85546875" style="111" customWidth="1"/>
    <col min="12037" max="12037" width="9.7109375" style="111" customWidth="1"/>
    <col min="12038" max="12038" width="6.85546875" style="111" customWidth="1"/>
    <col min="12039" max="12039" width="7" style="111" customWidth="1"/>
    <col min="12040" max="12040" width="8.85546875" style="111"/>
    <col min="12041" max="12041" width="8.28515625" style="111" customWidth="1"/>
    <col min="12042" max="12042" width="12.5703125" style="111" customWidth="1"/>
    <col min="12043" max="12043" width="8.28515625" style="111" customWidth="1"/>
    <col min="12044" max="12044" width="7.85546875" style="111" customWidth="1"/>
    <col min="12045" max="12045" width="7.7109375" style="111" customWidth="1"/>
    <col min="12046" max="12046" width="11.5703125" style="111" customWidth="1"/>
    <col min="12047" max="12047" width="11.85546875" style="111" customWidth="1"/>
    <col min="12048" max="12048" width="8.5703125" style="111" customWidth="1"/>
    <col min="12049" max="12049" width="7" style="111" customWidth="1"/>
    <col min="12050" max="12050" width="7.140625" style="111" customWidth="1"/>
    <col min="12051" max="12051" width="14.5703125" style="111" customWidth="1"/>
    <col min="12052" max="12052" width="8.7109375" style="111" customWidth="1"/>
    <col min="12053" max="12053" width="8.42578125" style="111" customWidth="1"/>
    <col min="12054" max="12054" width="9.140625" style="111" customWidth="1"/>
    <col min="12055" max="12055" width="11.28515625" style="111" customWidth="1"/>
    <col min="12056" max="12056" width="13.140625" style="111" customWidth="1"/>
    <col min="12057" max="12057" width="14.7109375" style="111" customWidth="1"/>
    <col min="12058" max="12058" width="11.7109375" style="111" customWidth="1"/>
    <col min="12059" max="12059" width="14.28515625" style="111" customWidth="1"/>
    <col min="12060" max="12060" width="7" style="111" customWidth="1"/>
    <col min="12061" max="12072" width="0" style="111" hidden="1" customWidth="1"/>
    <col min="12073" max="12073" width="17.28515625" style="111" customWidth="1"/>
    <col min="12074" max="12288" width="8.85546875" style="111"/>
    <col min="12289" max="12289" width="5.140625" style="111" customWidth="1"/>
    <col min="12290" max="12290" width="28.140625" style="111" customWidth="1"/>
    <col min="12291" max="12291" width="10.140625" style="111" customWidth="1"/>
    <col min="12292" max="12292" width="6.85546875" style="111" customWidth="1"/>
    <col min="12293" max="12293" width="9.7109375" style="111" customWidth="1"/>
    <col min="12294" max="12294" width="6.85546875" style="111" customWidth="1"/>
    <col min="12295" max="12295" width="7" style="111" customWidth="1"/>
    <col min="12296" max="12296" width="8.85546875" style="111"/>
    <col min="12297" max="12297" width="8.28515625" style="111" customWidth="1"/>
    <col min="12298" max="12298" width="12.5703125" style="111" customWidth="1"/>
    <col min="12299" max="12299" width="8.28515625" style="111" customWidth="1"/>
    <col min="12300" max="12300" width="7.85546875" style="111" customWidth="1"/>
    <col min="12301" max="12301" width="7.7109375" style="111" customWidth="1"/>
    <col min="12302" max="12302" width="11.5703125" style="111" customWidth="1"/>
    <col min="12303" max="12303" width="11.85546875" style="111" customWidth="1"/>
    <col min="12304" max="12304" width="8.5703125" style="111" customWidth="1"/>
    <col min="12305" max="12305" width="7" style="111" customWidth="1"/>
    <col min="12306" max="12306" width="7.140625" style="111" customWidth="1"/>
    <col min="12307" max="12307" width="14.5703125" style="111" customWidth="1"/>
    <col min="12308" max="12308" width="8.7109375" style="111" customWidth="1"/>
    <col min="12309" max="12309" width="8.42578125" style="111" customWidth="1"/>
    <col min="12310" max="12310" width="9.140625" style="111" customWidth="1"/>
    <col min="12311" max="12311" width="11.28515625" style="111" customWidth="1"/>
    <col min="12312" max="12312" width="13.140625" style="111" customWidth="1"/>
    <col min="12313" max="12313" width="14.7109375" style="111" customWidth="1"/>
    <col min="12314" max="12314" width="11.7109375" style="111" customWidth="1"/>
    <col min="12315" max="12315" width="14.28515625" style="111" customWidth="1"/>
    <col min="12316" max="12316" width="7" style="111" customWidth="1"/>
    <col min="12317" max="12328" width="0" style="111" hidden="1" customWidth="1"/>
    <col min="12329" max="12329" width="17.28515625" style="111" customWidth="1"/>
    <col min="12330" max="12544" width="8.85546875" style="111"/>
    <col min="12545" max="12545" width="5.140625" style="111" customWidth="1"/>
    <col min="12546" max="12546" width="28.140625" style="111" customWidth="1"/>
    <col min="12547" max="12547" width="10.140625" style="111" customWidth="1"/>
    <col min="12548" max="12548" width="6.85546875" style="111" customWidth="1"/>
    <col min="12549" max="12549" width="9.7109375" style="111" customWidth="1"/>
    <col min="12550" max="12550" width="6.85546875" style="111" customWidth="1"/>
    <col min="12551" max="12551" width="7" style="111" customWidth="1"/>
    <col min="12552" max="12552" width="8.85546875" style="111"/>
    <col min="12553" max="12553" width="8.28515625" style="111" customWidth="1"/>
    <col min="12554" max="12554" width="12.5703125" style="111" customWidth="1"/>
    <col min="12555" max="12555" width="8.28515625" style="111" customWidth="1"/>
    <col min="12556" max="12556" width="7.85546875" style="111" customWidth="1"/>
    <col min="12557" max="12557" width="7.7109375" style="111" customWidth="1"/>
    <col min="12558" max="12558" width="11.5703125" style="111" customWidth="1"/>
    <col min="12559" max="12559" width="11.85546875" style="111" customWidth="1"/>
    <col min="12560" max="12560" width="8.5703125" style="111" customWidth="1"/>
    <col min="12561" max="12561" width="7" style="111" customWidth="1"/>
    <col min="12562" max="12562" width="7.140625" style="111" customWidth="1"/>
    <col min="12563" max="12563" width="14.5703125" style="111" customWidth="1"/>
    <col min="12564" max="12564" width="8.7109375" style="111" customWidth="1"/>
    <col min="12565" max="12565" width="8.42578125" style="111" customWidth="1"/>
    <col min="12566" max="12566" width="9.140625" style="111" customWidth="1"/>
    <col min="12567" max="12567" width="11.28515625" style="111" customWidth="1"/>
    <col min="12568" max="12568" width="13.140625" style="111" customWidth="1"/>
    <col min="12569" max="12569" width="14.7109375" style="111" customWidth="1"/>
    <col min="12570" max="12570" width="11.7109375" style="111" customWidth="1"/>
    <col min="12571" max="12571" width="14.28515625" style="111" customWidth="1"/>
    <col min="12572" max="12572" width="7" style="111" customWidth="1"/>
    <col min="12573" max="12584" width="0" style="111" hidden="1" customWidth="1"/>
    <col min="12585" max="12585" width="17.28515625" style="111" customWidth="1"/>
    <col min="12586" max="12800" width="8.85546875" style="111"/>
    <col min="12801" max="12801" width="5.140625" style="111" customWidth="1"/>
    <col min="12802" max="12802" width="28.140625" style="111" customWidth="1"/>
    <col min="12803" max="12803" width="10.140625" style="111" customWidth="1"/>
    <col min="12804" max="12804" width="6.85546875" style="111" customWidth="1"/>
    <col min="12805" max="12805" width="9.7109375" style="111" customWidth="1"/>
    <col min="12806" max="12806" width="6.85546875" style="111" customWidth="1"/>
    <col min="12807" max="12807" width="7" style="111" customWidth="1"/>
    <col min="12808" max="12808" width="8.85546875" style="111"/>
    <col min="12809" max="12809" width="8.28515625" style="111" customWidth="1"/>
    <col min="12810" max="12810" width="12.5703125" style="111" customWidth="1"/>
    <col min="12811" max="12811" width="8.28515625" style="111" customWidth="1"/>
    <col min="12812" max="12812" width="7.85546875" style="111" customWidth="1"/>
    <col min="12813" max="12813" width="7.7109375" style="111" customWidth="1"/>
    <col min="12814" max="12814" width="11.5703125" style="111" customWidth="1"/>
    <col min="12815" max="12815" width="11.85546875" style="111" customWidth="1"/>
    <col min="12816" max="12816" width="8.5703125" style="111" customWidth="1"/>
    <col min="12817" max="12817" width="7" style="111" customWidth="1"/>
    <col min="12818" max="12818" width="7.140625" style="111" customWidth="1"/>
    <col min="12819" max="12819" width="14.5703125" style="111" customWidth="1"/>
    <col min="12820" max="12820" width="8.7109375" style="111" customWidth="1"/>
    <col min="12821" max="12821" width="8.42578125" style="111" customWidth="1"/>
    <col min="12822" max="12822" width="9.140625" style="111" customWidth="1"/>
    <col min="12823" max="12823" width="11.28515625" style="111" customWidth="1"/>
    <col min="12824" max="12824" width="13.140625" style="111" customWidth="1"/>
    <col min="12825" max="12825" width="14.7109375" style="111" customWidth="1"/>
    <col min="12826" max="12826" width="11.7109375" style="111" customWidth="1"/>
    <col min="12827" max="12827" width="14.28515625" style="111" customWidth="1"/>
    <col min="12828" max="12828" width="7" style="111" customWidth="1"/>
    <col min="12829" max="12840" width="0" style="111" hidden="1" customWidth="1"/>
    <col min="12841" max="12841" width="17.28515625" style="111" customWidth="1"/>
    <col min="12842" max="13056" width="8.85546875" style="111"/>
    <col min="13057" max="13057" width="5.140625" style="111" customWidth="1"/>
    <col min="13058" max="13058" width="28.140625" style="111" customWidth="1"/>
    <col min="13059" max="13059" width="10.140625" style="111" customWidth="1"/>
    <col min="13060" max="13060" width="6.85546875" style="111" customWidth="1"/>
    <col min="13061" max="13061" width="9.7109375" style="111" customWidth="1"/>
    <col min="13062" max="13062" width="6.85546875" style="111" customWidth="1"/>
    <col min="13063" max="13063" width="7" style="111" customWidth="1"/>
    <col min="13064" max="13064" width="8.85546875" style="111"/>
    <col min="13065" max="13065" width="8.28515625" style="111" customWidth="1"/>
    <col min="13066" max="13066" width="12.5703125" style="111" customWidth="1"/>
    <col min="13067" max="13067" width="8.28515625" style="111" customWidth="1"/>
    <col min="13068" max="13068" width="7.85546875" style="111" customWidth="1"/>
    <col min="13069" max="13069" width="7.7109375" style="111" customWidth="1"/>
    <col min="13070" max="13070" width="11.5703125" style="111" customWidth="1"/>
    <col min="13071" max="13071" width="11.85546875" style="111" customWidth="1"/>
    <col min="13072" max="13072" width="8.5703125" style="111" customWidth="1"/>
    <col min="13073" max="13073" width="7" style="111" customWidth="1"/>
    <col min="13074" max="13074" width="7.140625" style="111" customWidth="1"/>
    <col min="13075" max="13075" width="14.5703125" style="111" customWidth="1"/>
    <col min="13076" max="13076" width="8.7109375" style="111" customWidth="1"/>
    <col min="13077" max="13077" width="8.42578125" style="111" customWidth="1"/>
    <col min="13078" max="13078" width="9.140625" style="111" customWidth="1"/>
    <col min="13079" max="13079" width="11.28515625" style="111" customWidth="1"/>
    <col min="13080" max="13080" width="13.140625" style="111" customWidth="1"/>
    <col min="13081" max="13081" width="14.7109375" style="111" customWidth="1"/>
    <col min="13082" max="13082" width="11.7109375" style="111" customWidth="1"/>
    <col min="13083" max="13083" width="14.28515625" style="111" customWidth="1"/>
    <col min="13084" max="13084" width="7" style="111" customWidth="1"/>
    <col min="13085" max="13096" width="0" style="111" hidden="1" customWidth="1"/>
    <col min="13097" max="13097" width="17.28515625" style="111" customWidth="1"/>
    <col min="13098" max="13312" width="8.85546875" style="111"/>
    <col min="13313" max="13313" width="5.140625" style="111" customWidth="1"/>
    <col min="13314" max="13314" width="28.140625" style="111" customWidth="1"/>
    <col min="13315" max="13315" width="10.140625" style="111" customWidth="1"/>
    <col min="13316" max="13316" width="6.85546875" style="111" customWidth="1"/>
    <col min="13317" max="13317" width="9.7109375" style="111" customWidth="1"/>
    <col min="13318" max="13318" width="6.85546875" style="111" customWidth="1"/>
    <col min="13319" max="13319" width="7" style="111" customWidth="1"/>
    <col min="13320" max="13320" width="8.85546875" style="111"/>
    <col min="13321" max="13321" width="8.28515625" style="111" customWidth="1"/>
    <col min="13322" max="13322" width="12.5703125" style="111" customWidth="1"/>
    <col min="13323" max="13323" width="8.28515625" style="111" customWidth="1"/>
    <col min="13324" max="13324" width="7.85546875" style="111" customWidth="1"/>
    <col min="13325" max="13325" width="7.7109375" style="111" customWidth="1"/>
    <col min="13326" max="13326" width="11.5703125" style="111" customWidth="1"/>
    <col min="13327" max="13327" width="11.85546875" style="111" customWidth="1"/>
    <col min="13328" max="13328" width="8.5703125" style="111" customWidth="1"/>
    <col min="13329" max="13329" width="7" style="111" customWidth="1"/>
    <col min="13330" max="13330" width="7.140625" style="111" customWidth="1"/>
    <col min="13331" max="13331" width="14.5703125" style="111" customWidth="1"/>
    <col min="13332" max="13332" width="8.7109375" style="111" customWidth="1"/>
    <col min="13333" max="13333" width="8.42578125" style="111" customWidth="1"/>
    <col min="13334" max="13334" width="9.140625" style="111" customWidth="1"/>
    <col min="13335" max="13335" width="11.28515625" style="111" customWidth="1"/>
    <col min="13336" max="13336" width="13.140625" style="111" customWidth="1"/>
    <col min="13337" max="13337" width="14.7109375" style="111" customWidth="1"/>
    <col min="13338" max="13338" width="11.7109375" style="111" customWidth="1"/>
    <col min="13339" max="13339" width="14.28515625" style="111" customWidth="1"/>
    <col min="13340" max="13340" width="7" style="111" customWidth="1"/>
    <col min="13341" max="13352" width="0" style="111" hidden="1" customWidth="1"/>
    <col min="13353" max="13353" width="17.28515625" style="111" customWidth="1"/>
    <col min="13354" max="13568" width="8.85546875" style="111"/>
    <col min="13569" max="13569" width="5.140625" style="111" customWidth="1"/>
    <col min="13570" max="13570" width="28.140625" style="111" customWidth="1"/>
    <col min="13571" max="13571" width="10.140625" style="111" customWidth="1"/>
    <col min="13572" max="13572" width="6.85546875" style="111" customWidth="1"/>
    <col min="13573" max="13573" width="9.7109375" style="111" customWidth="1"/>
    <col min="13574" max="13574" width="6.85546875" style="111" customWidth="1"/>
    <col min="13575" max="13575" width="7" style="111" customWidth="1"/>
    <col min="13576" max="13576" width="8.85546875" style="111"/>
    <col min="13577" max="13577" width="8.28515625" style="111" customWidth="1"/>
    <col min="13578" max="13578" width="12.5703125" style="111" customWidth="1"/>
    <col min="13579" max="13579" width="8.28515625" style="111" customWidth="1"/>
    <col min="13580" max="13580" width="7.85546875" style="111" customWidth="1"/>
    <col min="13581" max="13581" width="7.7109375" style="111" customWidth="1"/>
    <col min="13582" max="13582" width="11.5703125" style="111" customWidth="1"/>
    <col min="13583" max="13583" width="11.85546875" style="111" customWidth="1"/>
    <col min="13584" max="13584" width="8.5703125" style="111" customWidth="1"/>
    <col min="13585" max="13585" width="7" style="111" customWidth="1"/>
    <col min="13586" max="13586" width="7.140625" style="111" customWidth="1"/>
    <col min="13587" max="13587" width="14.5703125" style="111" customWidth="1"/>
    <col min="13588" max="13588" width="8.7109375" style="111" customWidth="1"/>
    <col min="13589" max="13589" width="8.42578125" style="111" customWidth="1"/>
    <col min="13590" max="13590" width="9.140625" style="111" customWidth="1"/>
    <col min="13591" max="13591" width="11.28515625" style="111" customWidth="1"/>
    <col min="13592" max="13592" width="13.140625" style="111" customWidth="1"/>
    <col min="13593" max="13593" width="14.7109375" style="111" customWidth="1"/>
    <col min="13594" max="13594" width="11.7109375" style="111" customWidth="1"/>
    <col min="13595" max="13595" width="14.28515625" style="111" customWidth="1"/>
    <col min="13596" max="13596" width="7" style="111" customWidth="1"/>
    <col min="13597" max="13608" width="0" style="111" hidden="1" customWidth="1"/>
    <col min="13609" max="13609" width="17.28515625" style="111" customWidth="1"/>
    <col min="13610" max="13824" width="8.85546875" style="111"/>
    <col min="13825" max="13825" width="5.140625" style="111" customWidth="1"/>
    <col min="13826" max="13826" width="28.140625" style="111" customWidth="1"/>
    <col min="13827" max="13827" width="10.140625" style="111" customWidth="1"/>
    <col min="13828" max="13828" width="6.85546875" style="111" customWidth="1"/>
    <col min="13829" max="13829" width="9.7109375" style="111" customWidth="1"/>
    <col min="13830" max="13830" width="6.85546875" style="111" customWidth="1"/>
    <col min="13831" max="13831" width="7" style="111" customWidth="1"/>
    <col min="13832" max="13832" width="8.85546875" style="111"/>
    <col min="13833" max="13833" width="8.28515625" style="111" customWidth="1"/>
    <col min="13834" max="13834" width="12.5703125" style="111" customWidth="1"/>
    <col min="13835" max="13835" width="8.28515625" style="111" customWidth="1"/>
    <col min="13836" max="13836" width="7.85546875" style="111" customWidth="1"/>
    <col min="13837" max="13837" width="7.7109375" style="111" customWidth="1"/>
    <col min="13838" max="13838" width="11.5703125" style="111" customWidth="1"/>
    <col min="13839" max="13839" width="11.85546875" style="111" customWidth="1"/>
    <col min="13840" max="13840" width="8.5703125" style="111" customWidth="1"/>
    <col min="13841" max="13841" width="7" style="111" customWidth="1"/>
    <col min="13842" max="13842" width="7.140625" style="111" customWidth="1"/>
    <col min="13843" max="13843" width="14.5703125" style="111" customWidth="1"/>
    <col min="13844" max="13844" width="8.7109375" style="111" customWidth="1"/>
    <col min="13845" max="13845" width="8.42578125" style="111" customWidth="1"/>
    <col min="13846" max="13846" width="9.140625" style="111" customWidth="1"/>
    <col min="13847" max="13847" width="11.28515625" style="111" customWidth="1"/>
    <col min="13848" max="13848" width="13.140625" style="111" customWidth="1"/>
    <col min="13849" max="13849" width="14.7109375" style="111" customWidth="1"/>
    <col min="13850" max="13850" width="11.7109375" style="111" customWidth="1"/>
    <col min="13851" max="13851" width="14.28515625" style="111" customWidth="1"/>
    <col min="13852" max="13852" width="7" style="111" customWidth="1"/>
    <col min="13853" max="13864" width="0" style="111" hidden="1" customWidth="1"/>
    <col min="13865" max="13865" width="17.28515625" style="111" customWidth="1"/>
    <col min="13866" max="14080" width="8.85546875" style="111"/>
    <col min="14081" max="14081" width="5.140625" style="111" customWidth="1"/>
    <col min="14082" max="14082" width="28.140625" style="111" customWidth="1"/>
    <col min="14083" max="14083" width="10.140625" style="111" customWidth="1"/>
    <col min="14084" max="14084" width="6.85546875" style="111" customWidth="1"/>
    <col min="14085" max="14085" width="9.7109375" style="111" customWidth="1"/>
    <col min="14086" max="14086" width="6.85546875" style="111" customWidth="1"/>
    <col min="14087" max="14087" width="7" style="111" customWidth="1"/>
    <col min="14088" max="14088" width="8.85546875" style="111"/>
    <col min="14089" max="14089" width="8.28515625" style="111" customWidth="1"/>
    <col min="14090" max="14090" width="12.5703125" style="111" customWidth="1"/>
    <col min="14091" max="14091" width="8.28515625" style="111" customWidth="1"/>
    <col min="14092" max="14092" width="7.85546875" style="111" customWidth="1"/>
    <col min="14093" max="14093" width="7.7109375" style="111" customWidth="1"/>
    <col min="14094" max="14094" width="11.5703125" style="111" customWidth="1"/>
    <col min="14095" max="14095" width="11.85546875" style="111" customWidth="1"/>
    <col min="14096" max="14096" width="8.5703125" style="111" customWidth="1"/>
    <col min="14097" max="14097" width="7" style="111" customWidth="1"/>
    <col min="14098" max="14098" width="7.140625" style="111" customWidth="1"/>
    <col min="14099" max="14099" width="14.5703125" style="111" customWidth="1"/>
    <col min="14100" max="14100" width="8.7109375" style="111" customWidth="1"/>
    <col min="14101" max="14101" width="8.42578125" style="111" customWidth="1"/>
    <col min="14102" max="14102" width="9.140625" style="111" customWidth="1"/>
    <col min="14103" max="14103" width="11.28515625" style="111" customWidth="1"/>
    <col min="14104" max="14104" width="13.140625" style="111" customWidth="1"/>
    <col min="14105" max="14105" width="14.7109375" style="111" customWidth="1"/>
    <col min="14106" max="14106" width="11.7109375" style="111" customWidth="1"/>
    <col min="14107" max="14107" width="14.28515625" style="111" customWidth="1"/>
    <col min="14108" max="14108" width="7" style="111" customWidth="1"/>
    <col min="14109" max="14120" width="0" style="111" hidden="1" customWidth="1"/>
    <col min="14121" max="14121" width="17.28515625" style="111" customWidth="1"/>
    <col min="14122" max="14336" width="8.85546875" style="111"/>
    <col min="14337" max="14337" width="5.140625" style="111" customWidth="1"/>
    <col min="14338" max="14338" width="28.140625" style="111" customWidth="1"/>
    <col min="14339" max="14339" width="10.140625" style="111" customWidth="1"/>
    <col min="14340" max="14340" width="6.85546875" style="111" customWidth="1"/>
    <col min="14341" max="14341" width="9.7109375" style="111" customWidth="1"/>
    <col min="14342" max="14342" width="6.85546875" style="111" customWidth="1"/>
    <col min="14343" max="14343" width="7" style="111" customWidth="1"/>
    <col min="14344" max="14344" width="8.85546875" style="111"/>
    <col min="14345" max="14345" width="8.28515625" style="111" customWidth="1"/>
    <col min="14346" max="14346" width="12.5703125" style="111" customWidth="1"/>
    <col min="14347" max="14347" width="8.28515625" style="111" customWidth="1"/>
    <col min="14348" max="14348" width="7.85546875" style="111" customWidth="1"/>
    <col min="14349" max="14349" width="7.7109375" style="111" customWidth="1"/>
    <col min="14350" max="14350" width="11.5703125" style="111" customWidth="1"/>
    <col min="14351" max="14351" width="11.85546875" style="111" customWidth="1"/>
    <col min="14352" max="14352" width="8.5703125" style="111" customWidth="1"/>
    <col min="14353" max="14353" width="7" style="111" customWidth="1"/>
    <col min="14354" max="14354" width="7.140625" style="111" customWidth="1"/>
    <col min="14355" max="14355" width="14.5703125" style="111" customWidth="1"/>
    <col min="14356" max="14356" width="8.7109375" style="111" customWidth="1"/>
    <col min="14357" max="14357" width="8.42578125" style="111" customWidth="1"/>
    <col min="14358" max="14358" width="9.140625" style="111" customWidth="1"/>
    <col min="14359" max="14359" width="11.28515625" style="111" customWidth="1"/>
    <col min="14360" max="14360" width="13.140625" style="111" customWidth="1"/>
    <col min="14361" max="14361" width="14.7109375" style="111" customWidth="1"/>
    <col min="14362" max="14362" width="11.7109375" style="111" customWidth="1"/>
    <col min="14363" max="14363" width="14.28515625" style="111" customWidth="1"/>
    <col min="14364" max="14364" width="7" style="111" customWidth="1"/>
    <col min="14365" max="14376" width="0" style="111" hidden="1" customWidth="1"/>
    <col min="14377" max="14377" width="17.28515625" style="111" customWidth="1"/>
    <col min="14378" max="14592" width="8.85546875" style="111"/>
    <col min="14593" max="14593" width="5.140625" style="111" customWidth="1"/>
    <col min="14594" max="14594" width="28.140625" style="111" customWidth="1"/>
    <col min="14595" max="14595" width="10.140625" style="111" customWidth="1"/>
    <col min="14596" max="14596" width="6.85546875" style="111" customWidth="1"/>
    <col min="14597" max="14597" width="9.7109375" style="111" customWidth="1"/>
    <col min="14598" max="14598" width="6.85546875" style="111" customWidth="1"/>
    <col min="14599" max="14599" width="7" style="111" customWidth="1"/>
    <col min="14600" max="14600" width="8.85546875" style="111"/>
    <col min="14601" max="14601" width="8.28515625" style="111" customWidth="1"/>
    <col min="14602" max="14602" width="12.5703125" style="111" customWidth="1"/>
    <col min="14603" max="14603" width="8.28515625" style="111" customWidth="1"/>
    <col min="14604" max="14604" width="7.85546875" style="111" customWidth="1"/>
    <col min="14605" max="14605" width="7.7109375" style="111" customWidth="1"/>
    <col min="14606" max="14606" width="11.5703125" style="111" customWidth="1"/>
    <col min="14607" max="14607" width="11.85546875" style="111" customWidth="1"/>
    <col min="14608" max="14608" width="8.5703125" style="111" customWidth="1"/>
    <col min="14609" max="14609" width="7" style="111" customWidth="1"/>
    <col min="14610" max="14610" width="7.140625" style="111" customWidth="1"/>
    <col min="14611" max="14611" width="14.5703125" style="111" customWidth="1"/>
    <col min="14612" max="14612" width="8.7109375" style="111" customWidth="1"/>
    <col min="14613" max="14613" width="8.42578125" style="111" customWidth="1"/>
    <col min="14614" max="14614" width="9.140625" style="111" customWidth="1"/>
    <col min="14615" max="14615" width="11.28515625" style="111" customWidth="1"/>
    <col min="14616" max="14616" width="13.140625" style="111" customWidth="1"/>
    <col min="14617" max="14617" width="14.7109375" style="111" customWidth="1"/>
    <col min="14618" max="14618" width="11.7109375" style="111" customWidth="1"/>
    <col min="14619" max="14619" width="14.28515625" style="111" customWidth="1"/>
    <col min="14620" max="14620" width="7" style="111" customWidth="1"/>
    <col min="14621" max="14632" width="0" style="111" hidden="1" customWidth="1"/>
    <col min="14633" max="14633" width="17.28515625" style="111" customWidth="1"/>
    <col min="14634" max="14848" width="8.85546875" style="111"/>
    <col min="14849" max="14849" width="5.140625" style="111" customWidth="1"/>
    <col min="14850" max="14850" width="28.140625" style="111" customWidth="1"/>
    <col min="14851" max="14851" width="10.140625" style="111" customWidth="1"/>
    <col min="14852" max="14852" width="6.85546875" style="111" customWidth="1"/>
    <col min="14853" max="14853" width="9.7109375" style="111" customWidth="1"/>
    <col min="14854" max="14854" width="6.85546875" style="111" customWidth="1"/>
    <col min="14855" max="14855" width="7" style="111" customWidth="1"/>
    <col min="14856" max="14856" width="8.85546875" style="111"/>
    <col min="14857" max="14857" width="8.28515625" style="111" customWidth="1"/>
    <col min="14858" max="14858" width="12.5703125" style="111" customWidth="1"/>
    <col min="14859" max="14859" width="8.28515625" style="111" customWidth="1"/>
    <col min="14860" max="14860" width="7.85546875" style="111" customWidth="1"/>
    <col min="14861" max="14861" width="7.7109375" style="111" customWidth="1"/>
    <col min="14862" max="14862" width="11.5703125" style="111" customWidth="1"/>
    <col min="14863" max="14863" width="11.85546875" style="111" customWidth="1"/>
    <col min="14864" max="14864" width="8.5703125" style="111" customWidth="1"/>
    <col min="14865" max="14865" width="7" style="111" customWidth="1"/>
    <col min="14866" max="14866" width="7.140625" style="111" customWidth="1"/>
    <col min="14867" max="14867" width="14.5703125" style="111" customWidth="1"/>
    <col min="14868" max="14868" width="8.7109375" style="111" customWidth="1"/>
    <col min="14869" max="14869" width="8.42578125" style="111" customWidth="1"/>
    <col min="14870" max="14870" width="9.140625" style="111" customWidth="1"/>
    <col min="14871" max="14871" width="11.28515625" style="111" customWidth="1"/>
    <col min="14872" max="14872" width="13.140625" style="111" customWidth="1"/>
    <col min="14873" max="14873" width="14.7109375" style="111" customWidth="1"/>
    <col min="14874" max="14874" width="11.7109375" style="111" customWidth="1"/>
    <col min="14875" max="14875" width="14.28515625" style="111" customWidth="1"/>
    <col min="14876" max="14876" width="7" style="111" customWidth="1"/>
    <col min="14877" max="14888" width="0" style="111" hidden="1" customWidth="1"/>
    <col min="14889" max="14889" width="17.28515625" style="111" customWidth="1"/>
    <col min="14890" max="15104" width="8.85546875" style="111"/>
    <col min="15105" max="15105" width="5.140625" style="111" customWidth="1"/>
    <col min="15106" max="15106" width="28.140625" style="111" customWidth="1"/>
    <col min="15107" max="15107" width="10.140625" style="111" customWidth="1"/>
    <col min="15108" max="15108" width="6.85546875" style="111" customWidth="1"/>
    <col min="15109" max="15109" width="9.7109375" style="111" customWidth="1"/>
    <col min="15110" max="15110" width="6.85546875" style="111" customWidth="1"/>
    <col min="15111" max="15111" width="7" style="111" customWidth="1"/>
    <col min="15112" max="15112" width="8.85546875" style="111"/>
    <col min="15113" max="15113" width="8.28515625" style="111" customWidth="1"/>
    <col min="15114" max="15114" width="12.5703125" style="111" customWidth="1"/>
    <col min="15115" max="15115" width="8.28515625" style="111" customWidth="1"/>
    <col min="15116" max="15116" width="7.85546875" style="111" customWidth="1"/>
    <col min="15117" max="15117" width="7.7109375" style="111" customWidth="1"/>
    <col min="15118" max="15118" width="11.5703125" style="111" customWidth="1"/>
    <col min="15119" max="15119" width="11.85546875" style="111" customWidth="1"/>
    <col min="15120" max="15120" width="8.5703125" style="111" customWidth="1"/>
    <col min="15121" max="15121" width="7" style="111" customWidth="1"/>
    <col min="15122" max="15122" width="7.140625" style="111" customWidth="1"/>
    <col min="15123" max="15123" width="14.5703125" style="111" customWidth="1"/>
    <col min="15124" max="15124" width="8.7109375" style="111" customWidth="1"/>
    <col min="15125" max="15125" width="8.42578125" style="111" customWidth="1"/>
    <col min="15126" max="15126" width="9.140625" style="111" customWidth="1"/>
    <col min="15127" max="15127" width="11.28515625" style="111" customWidth="1"/>
    <col min="15128" max="15128" width="13.140625" style="111" customWidth="1"/>
    <col min="15129" max="15129" width="14.7109375" style="111" customWidth="1"/>
    <col min="15130" max="15130" width="11.7109375" style="111" customWidth="1"/>
    <col min="15131" max="15131" width="14.28515625" style="111" customWidth="1"/>
    <col min="15132" max="15132" width="7" style="111" customWidth="1"/>
    <col min="15133" max="15144" width="0" style="111" hidden="1" customWidth="1"/>
    <col min="15145" max="15145" width="17.28515625" style="111" customWidth="1"/>
    <col min="15146" max="15360" width="8.85546875" style="111"/>
    <col min="15361" max="15361" width="5.140625" style="111" customWidth="1"/>
    <col min="15362" max="15362" width="28.140625" style="111" customWidth="1"/>
    <col min="15363" max="15363" width="10.140625" style="111" customWidth="1"/>
    <col min="15364" max="15364" width="6.85546875" style="111" customWidth="1"/>
    <col min="15365" max="15365" width="9.7109375" style="111" customWidth="1"/>
    <col min="15366" max="15366" width="6.85546875" style="111" customWidth="1"/>
    <col min="15367" max="15367" width="7" style="111" customWidth="1"/>
    <col min="15368" max="15368" width="8.85546875" style="111"/>
    <col min="15369" max="15369" width="8.28515625" style="111" customWidth="1"/>
    <col min="15370" max="15370" width="12.5703125" style="111" customWidth="1"/>
    <col min="15371" max="15371" width="8.28515625" style="111" customWidth="1"/>
    <col min="15372" max="15372" width="7.85546875" style="111" customWidth="1"/>
    <col min="15373" max="15373" width="7.7109375" style="111" customWidth="1"/>
    <col min="15374" max="15374" width="11.5703125" style="111" customWidth="1"/>
    <col min="15375" max="15375" width="11.85546875" style="111" customWidth="1"/>
    <col min="15376" max="15376" width="8.5703125" style="111" customWidth="1"/>
    <col min="15377" max="15377" width="7" style="111" customWidth="1"/>
    <col min="15378" max="15378" width="7.140625" style="111" customWidth="1"/>
    <col min="15379" max="15379" width="14.5703125" style="111" customWidth="1"/>
    <col min="15380" max="15380" width="8.7109375" style="111" customWidth="1"/>
    <col min="15381" max="15381" width="8.42578125" style="111" customWidth="1"/>
    <col min="15382" max="15382" width="9.140625" style="111" customWidth="1"/>
    <col min="15383" max="15383" width="11.28515625" style="111" customWidth="1"/>
    <col min="15384" max="15384" width="13.140625" style="111" customWidth="1"/>
    <col min="15385" max="15385" width="14.7109375" style="111" customWidth="1"/>
    <col min="15386" max="15386" width="11.7109375" style="111" customWidth="1"/>
    <col min="15387" max="15387" width="14.28515625" style="111" customWidth="1"/>
    <col min="15388" max="15388" width="7" style="111" customWidth="1"/>
    <col min="15389" max="15400" width="0" style="111" hidden="1" customWidth="1"/>
    <col min="15401" max="15401" width="17.28515625" style="111" customWidth="1"/>
    <col min="15402" max="15616" width="8.85546875" style="111"/>
    <col min="15617" max="15617" width="5.140625" style="111" customWidth="1"/>
    <col min="15618" max="15618" width="28.140625" style="111" customWidth="1"/>
    <col min="15619" max="15619" width="10.140625" style="111" customWidth="1"/>
    <col min="15620" max="15620" width="6.85546875" style="111" customWidth="1"/>
    <col min="15621" max="15621" width="9.7109375" style="111" customWidth="1"/>
    <col min="15622" max="15622" width="6.85546875" style="111" customWidth="1"/>
    <col min="15623" max="15623" width="7" style="111" customWidth="1"/>
    <col min="15624" max="15624" width="8.85546875" style="111"/>
    <col min="15625" max="15625" width="8.28515625" style="111" customWidth="1"/>
    <col min="15626" max="15626" width="12.5703125" style="111" customWidth="1"/>
    <col min="15627" max="15627" width="8.28515625" style="111" customWidth="1"/>
    <col min="15628" max="15628" width="7.85546875" style="111" customWidth="1"/>
    <col min="15629" max="15629" width="7.7109375" style="111" customWidth="1"/>
    <col min="15630" max="15630" width="11.5703125" style="111" customWidth="1"/>
    <col min="15631" max="15631" width="11.85546875" style="111" customWidth="1"/>
    <col min="15632" max="15632" width="8.5703125" style="111" customWidth="1"/>
    <col min="15633" max="15633" width="7" style="111" customWidth="1"/>
    <col min="15634" max="15634" width="7.140625" style="111" customWidth="1"/>
    <col min="15635" max="15635" width="14.5703125" style="111" customWidth="1"/>
    <col min="15636" max="15636" width="8.7109375" style="111" customWidth="1"/>
    <col min="15637" max="15637" width="8.42578125" style="111" customWidth="1"/>
    <col min="15638" max="15638" width="9.140625" style="111" customWidth="1"/>
    <col min="15639" max="15639" width="11.28515625" style="111" customWidth="1"/>
    <col min="15640" max="15640" width="13.140625" style="111" customWidth="1"/>
    <col min="15641" max="15641" width="14.7109375" style="111" customWidth="1"/>
    <col min="15642" max="15642" width="11.7109375" style="111" customWidth="1"/>
    <col min="15643" max="15643" width="14.28515625" style="111" customWidth="1"/>
    <col min="15644" max="15644" width="7" style="111" customWidth="1"/>
    <col min="15645" max="15656" width="0" style="111" hidden="1" customWidth="1"/>
    <col min="15657" max="15657" width="17.28515625" style="111" customWidth="1"/>
    <col min="15658" max="15872" width="8.85546875" style="111"/>
    <col min="15873" max="15873" width="5.140625" style="111" customWidth="1"/>
    <col min="15874" max="15874" width="28.140625" style="111" customWidth="1"/>
    <col min="15875" max="15875" width="10.140625" style="111" customWidth="1"/>
    <col min="15876" max="15876" width="6.85546875" style="111" customWidth="1"/>
    <col min="15877" max="15877" width="9.7109375" style="111" customWidth="1"/>
    <col min="15878" max="15878" width="6.85546875" style="111" customWidth="1"/>
    <col min="15879" max="15879" width="7" style="111" customWidth="1"/>
    <col min="15880" max="15880" width="8.85546875" style="111"/>
    <col min="15881" max="15881" width="8.28515625" style="111" customWidth="1"/>
    <col min="15882" max="15882" width="12.5703125" style="111" customWidth="1"/>
    <col min="15883" max="15883" width="8.28515625" style="111" customWidth="1"/>
    <col min="15884" max="15884" width="7.85546875" style="111" customWidth="1"/>
    <col min="15885" max="15885" width="7.7109375" style="111" customWidth="1"/>
    <col min="15886" max="15886" width="11.5703125" style="111" customWidth="1"/>
    <col min="15887" max="15887" width="11.85546875" style="111" customWidth="1"/>
    <col min="15888" max="15888" width="8.5703125" style="111" customWidth="1"/>
    <col min="15889" max="15889" width="7" style="111" customWidth="1"/>
    <col min="15890" max="15890" width="7.140625" style="111" customWidth="1"/>
    <col min="15891" max="15891" width="14.5703125" style="111" customWidth="1"/>
    <col min="15892" max="15892" width="8.7109375" style="111" customWidth="1"/>
    <col min="15893" max="15893" width="8.42578125" style="111" customWidth="1"/>
    <col min="15894" max="15894" width="9.140625" style="111" customWidth="1"/>
    <col min="15895" max="15895" width="11.28515625" style="111" customWidth="1"/>
    <col min="15896" max="15896" width="13.140625" style="111" customWidth="1"/>
    <col min="15897" max="15897" width="14.7109375" style="111" customWidth="1"/>
    <col min="15898" max="15898" width="11.7109375" style="111" customWidth="1"/>
    <col min="15899" max="15899" width="14.28515625" style="111" customWidth="1"/>
    <col min="15900" max="15900" width="7" style="111" customWidth="1"/>
    <col min="15901" max="15912" width="0" style="111" hidden="1" customWidth="1"/>
    <col min="15913" max="15913" width="17.28515625" style="111" customWidth="1"/>
    <col min="15914" max="16128" width="8.85546875" style="111"/>
    <col min="16129" max="16129" width="5.140625" style="111" customWidth="1"/>
    <col min="16130" max="16130" width="28.140625" style="111" customWidth="1"/>
    <col min="16131" max="16131" width="10.140625" style="111" customWidth="1"/>
    <col min="16132" max="16132" width="6.85546875" style="111" customWidth="1"/>
    <col min="16133" max="16133" width="9.7109375" style="111" customWidth="1"/>
    <col min="16134" max="16134" width="6.85546875" style="111" customWidth="1"/>
    <col min="16135" max="16135" width="7" style="111" customWidth="1"/>
    <col min="16136" max="16136" width="8.85546875" style="111"/>
    <col min="16137" max="16137" width="8.28515625" style="111" customWidth="1"/>
    <col min="16138" max="16138" width="12.5703125" style="111" customWidth="1"/>
    <col min="16139" max="16139" width="8.28515625" style="111" customWidth="1"/>
    <col min="16140" max="16140" width="7.85546875" style="111" customWidth="1"/>
    <col min="16141" max="16141" width="7.7109375" style="111" customWidth="1"/>
    <col min="16142" max="16142" width="11.5703125" style="111" customWidth="1"/>
    <col min="16143" max="16143" width="11.85546875" style="111" customWidth="1"/>
    <col min="16144" max="16144" width="8.5703125" style="111" customWidth="1"/>
    <col min="16145" max="16145" width="7" style="111" customWidth="1"/>
    <col min="16146" max="16146" width="7.140625" style="111" customWidth="1"/>
    <col min="16147" max="16147" width="14.5703125" style="111" customWidth="1"/>
    <col min="16148" max="16148" width="8.7109375" style="111" customWidth="1"/>
    <col min="16149" max="16149" width="8.42578125" style="111" customWidth="1"/>
    <col min="16150" max="16150" width="9.140625" style="111" customWidth="1"/>
    <col min="16151" max="16151" width="11.28515625" style="111" customWidth="1"/>
    <col min="16152" max="16152" width="13.140625" style="111" customWidth="1"/>
    <col min="16153" max="16153" width="14.7109375" style="111" customWidth="1"/>
    <col min="16154" max="16154" width="11.7109375" style="111" customWidth="1"/>
    <col min="16155" max="16155" width="14.28515625" style="111" customWidth="1"/>
    <col min="16156" max="16156" width="7" style="111" customWidth="1"/>
    <col min="16157" max="16168" width="0" style="111" hidden="1" customWidth="1"/>
    <col min="16169" max="16169" width="17.28515625" style="111" customWidth="1"/>
    <col min="16170" max="16384" width="8.85546875" style="111"/>
  </cols>
  <sheetData>
    <row r="1" spans="1:41" s="94" customFormat="1" ht="15.75" x14ac:dyDescent="0.25">
      <c r="A1" s="172" t="s">
        <v>134</v>
      </c>
      <c r="B1" s="173"/>
      <c r="C1" s="173"/>
      <c r="D1" s="89"/>
      <c r="E1" s="89"/>
      <c r="F1" s="89"/>
      <c r="G1" s="90"/>
      <c r="H1" s="91"/>
      <c r="I1" s="91"/>
      <c r="J1" s="92"/>
      <c r="K1" s="93"/>
      <c r="L1" s="93"/>
      <c r="M1" s="93"/>
      <c r="N1" s="93"/>
      <c r="O1" s="93"/>
      <c r="P1" s="93"/>
      <c r="Q1" s="93"/>
      <c r="S1" s="95"/>
      <c r="T1" s="174" t="s">
        <v>93</v>
      </c>
      <c r="U1" s="175"/>
      <c r="V1" s="175"/>
      <c r="W1" s="175"/>
      <c r="X1" s="175"/>
      <c r="Y1" s="175"/>
      <c r="Z1" s="175"/>
      <c r="AO1" s="95"/>
    </row>
    <row r="2" spans="1:41" s="94" customFormat="1" ht="15.75" x14ac:dyDescent="0.25">
      <c r="A2" s="173"/>
      <c r="B2" s="173"/>
      <c r="C2" s="173"/>
      <c r="D2" s="89"/>
      <c r="E2" s="89"/>
      <c r="F2" s="89"/>
      <c r="G2" s="90"/>
      <c r="H2" s="93"/>
      <c r="I2" s="93"/>
      <c r="J2" s="92"/>
      <c r="K2" s="93"/>
      <c r="L2" s="93"/>
      <c r="M2" s="93"/>
      <c r="N2" s="93"/>
      <c r="O2" s="93"/>
      <c r="P2" s="93"/>
      <c r="Q2" s="93"/>
      <c r="S2" s="95"/>
      <c r="T2" s="175"/>
      <c r="U2" s="175"/>
      <c r="V2" s="175"/>
      <c r="W2" s="175"/>
      <c r="X2" s="175"/>
      <c r="Y2" s="175"/>
      <c r="Z2" s="175"/>
      <c r="AO2" s="95"/>
    </row>
    <row r="3" spans="1:41" s="96" customFormat="1" x14ac:dyDescent="0.2">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O3" s="97"/>
    </row>
    <row r="4" spans="1:41" s="94" customFormat="1" ht="15.75" x14ac:dyDescent="0.25">
      <c r="A4" s="177" t="s">
        <v>135</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O4" s="95"/>
    </row>
    <row r="5" spans="1:41" s="94" customFormat="1" ht="14.25" customHeight="1" x14ac:dyDescent="0.2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O5" s="95"/>
    </row>
    <row r="6" spans="1:41" s="98" customFormat="1" ht="24.75" customHeight="1" x14ac:dyDescent="0.25">
      <c r="A6" s="177" t="s">
        <v>136</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O6" s="99"/>
    </row>
    <row r="7" spans="1:41" s="98" customFormat="1" ht="28.5" customHeight="1" x14ac:dyDescent="0.25">
      <c r="A7" s="171" t="s">
        <v>137</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O7" s="99"/>
    </row>
    <row r="8" spans="1:41" ht="15.75" x14ac:dyDescent="0.25">
      <c r="B8" s="101"/>
      <c r="C8" s="102"/>
      <c r="D8" s="102"/>
      <c r="E8" s="102"/>
      <c r="F8" s="103"/>
    </row>
    <row r="9" spans="1:41" s="113" customFormat="1" ht="34.5" customHeight="1" x14ac:dyDescent="0.25">
      <c r="A9" s="180" t="s">
        <v>94</v>
      </c>
      <c r="B9" s="181" t="s">
        <v>95</v>
      </c>
      <c r="C9" s="182"/>
      <c r="D9" s="182"/>
      <c r="E9" s="182"/>
      <c r="F9" s="182"/>
      <c r="G9" s="182"/>
      <c r="H9" s="183"/>
      <c r="I9" s="184" t="s">
        <v>96</v>
      </c>
      <c r="J9" s="185"/>
      <c r="K9" s="186"/>
      <c r="L9" s="187" t="s">
        <v>97</v>
      </c>
      <c r="M9" s="180" t="s">
        <v>98</v>
      </c>
      <c r="N9" s="189" t="s">
        <v>99</v>
      </c>
      <c r="O9" s="190" t="s">
        <v>100</v>
      </c>
      <c r="P9" s="192" t="s">
        <v>101</v>
      </c>
      <c r="Q9" s="193" t="s">
        <v>102</v>
      </c>
      <c r="R9" s="178" t="s">
        <v>103</v>
      </c>
      <c r="S9" s="194" t="s">
        <v>104</v>
      </c>
      <c r="T9" s="178" t="s">
        <v>105</v>
      </c>
      <c r="U9" s="178" t="s">
        <v>106</v>
      </c>
      <c r="V9" s="181" t="s">
        <v>130</v>
      </c>
      <c r="W9" s="182"/>
      <c r="X9" s="183"/>
      <c r="Y9" s="178" t="s">
        <v>131</v>
      </c>
      <c r="Z9" s="178" t="s">
        <v>107</v>
      </c>
      <c r="AA9" s="178" t="s">
        <v>108</v>
      </c>
      <c r="AB9" s="178" t="s">
        <v>29</v>
      </c>
      <c r="AC9" s="178" t="s">
        <v>29</v>
      </c>
      <c r="AD9" s="180" t="s">
        <v>109</v>
      </c>
      <c r="AE9" s="180" t="s">
        <v>110</v>
      </c>
      <c r="AF9" s="180" t="s">
        <v>111</v>
      </c>
      <c r="AK9" s="197" t="s">
        <v>112</v>
      </c>
      <c r="AN9" s="196" t="s">
        <v>113</v>
      </c>
      <c r="AO9" s="114"/>
    </row>
    <row r="10" spans="1:41" s="120" customFormat="1" ht="174" customHeight="1" x14ac:dyDescent="0.25">
      <c r="A10" s="180"/>
      <c r="B10" s="115" t="s">
        <v>114</v>
      </c>
      <c r="C10" s="115" t="s">
        <v>115</v>
      </c>
      <c r="D10" s="115" t="s">
        <v>116</v>
      </c>
      <c r="E10" s="115" t="s">
        <v>117</v>
      </c>
      <c r="F10" s="115" t="s">
        <v>129</v>
      </c>
      <c r="G10" s="116" t="s">
        <v>138</v>
      </c>
      <c r="H10" s="117" t="s">
        <v>118</v>
      </c>
      <c r="I10" s="117" t="s">
        <v>119</v>
      </c>
      <c r="J10" s="118" t="s">
        <v>132</v>
      </c>
      <c r="K10" s="118" t="s">
        <v>120</v>
      </c>
      <c r="L10" s="188"/>
      <c r="M10" s="180"/>
      <c r="N10" s="189"/>
      <c r="O10" s="191"/>
      <c r="P10" s="192"/>
      <c r="Q10" s="193"/>
      <c r="R10" s="179"/>
      <c r="S10" s="195"/>
      <c r="T10" s="179"/>
      <c r="U10" s="179"/>
      <c r="V10" s="119" t="s">
        <v>121</v>
      </c>
      <c r="W10" s="119" t="s">
        <v>122</v>
      </c>
      <c r="X10" s="119" t="s">
        <v>123</v>
      </c>
      <c r="Y10" s="179"/>
      <c r="Z10" s="179"/>
      <c r="AA10" s="179"/>
      <c r="AB10" s="179"/>
      <c r="AC10" s="179"/>
      <c r="AD10" s="180"/>
      <c r="AE10" s="180"/>
      <c r="AF10" s="180"/>
      <c r="AK10" s="197"/>
      <c r="AN10" s="196"/>
      <c r="AO10" s="121"/>
    </row>
    <row r="11" spans="1:41" s="137" customFormat="1" ht="102" customHeight="1" x14ac:dyDescent="0.25">
      <c r="A11" s="122">
        <v>1</v>
      </c>
      <c r="B11" s="123" t="s">
        <v>167</v>
      </c>
      <c r="C11" s="124" t="s">
        <v>128</v>
      </c>
      <c r="D11" s="124">
        <v>12</v>
      </c>
      <c r="E11" s="124">
        <v>1</v>
      </c>
      <c r="F11" s="124">
        <v>1</v>
      </c>
      <c r="G11" s="125"/>
      <c r="H11" s="126">
        <f>'1-NGUYEN THI MĂNG'!F29</f>
        <v>316.8</v>
      </c>
      <c r="I11" s="126">
        <f>'1-NGUYEN THI MĂNG'!F30</f>
        <v>8.3000000000000007</v>
      </c>
      <c r="J11" s="127">
        <f t="shared" ref="J11:J13" si="0">I11</f>
        <v>8.3000000000000007</v>
      </c>
      <c r="K11" s="124"/>
      <c r="L11" s="128">
        <f>H11-I11</f>
        <v>308.5</v>
      </c>
      <c r="M11" s="124">
        <v>205</v>
      </c>
      <c r="N11" s="129">
        <v>46009</v>
      </c>
      <c r="O11" s="130">
        <v>46091</v>
      </c>
      <c r="P11" s="131">
        <v>374.8</v>
      </c>
      <c r="Q11" s="128">
        <f>J11/P11*100</f>
        <v>2.2145144076840984</v>
      </c>
      <c r="R11" s="124">
        <f>'1-NGUYEN THI MĂNG'!H27</f>
        <v>4</v>
      </c>
      <c r="S11" s="132">
        <f>'1-NGUYEN THI MĂNG'!I40</f>
        <v>2407000</v>
      </c>
      <c r="T11" s="132">
        <v>0</v>
      </c>
      <c r="U11" s="132">
        <f>'1-NGUYEN THI MĂNG'!I46</f>
        <v>94620.000000000015</v>
      </c>
      <c r="V11" s="132">
        <f>'1-NGUYEN THI MĂNG'!I51</f>
        <v>5976000</v>
      </c>
      <c r="W11" s="132"/>
      <c r="X11" s="132"/>
      <c r="Y11" s="132">
        <f>'1-NGUYEN THI MĂNG'!I50</f>
        <v>12035000</v>
      </c>
      <c r="Z11" s="132">
        <f>'1-NGUYEN THI MĂNG'!I52</f>
        <v>83000</v>
      </c>
      <c r="AA11" s="132">
        <f>'1-NGUYEN THI MĂNG'!I55</f>
        <v>20596000</v>
      </c>
      <c r="AB11" s="122"/>
      <c r="AC11" s="133"/>
      <c r="AD11" s="134" t="e">
        <f>+IF(#REF!=#REF!,0,1)</f>
        <v>#REF!</v>
      </c>
      <c r="AE11" s="135">
        <f>+J11</f>
        <v>8.3000000000000007</v>
      </c>
      <c r="AF11" s="136" t="e">
        <f>+AE11=#REF!</f>
        <v>#REF!</v>
      </c>
      <c r="AH11" s="137" t="e">
        <f>+IF(#REF!=#REF!,#REF!,#REF!+1)</f>
        <v>#REF!</v>
      </c>
      <c r="AI11" s="137" t="e">
        <f>+IF(#REF!=#REF!,#REF!,#REF!+1)</f>
        <v>#REF!</v>
      </c>
      <c r="AJ11" s="137" t="e">
        <f>+AI11=AH11</f>
        <v>#REF!</v>
      </c>
      <c r="AK11" s="137" t="e">
        <f>+J11=#REF!</f>
        <v>#REF!</v>
      </c>
      <c r="AN11" s="138"/>
      <c r="AO11" s="139"/>
    </row>
    <row r="12" spans="1:41" s="137" customFormat="1" ht="63.75" customHeight="1" x14ac:dyDescent="0.25">
      <c r="A12" s="122">
        <v>2</v>
      </c>
      <c r="B12" s="123" t="s">
        <v>168</v>
      </c>
      <c r="C12" s="124" t="s">
        <v>128</v>
      </c>
      <c r="D12" s="124">
        <v>12</v>
      </c>
      <c r="E12" s="124">
        <v>2</v>
      </c>
      <c r="F12" s="124">
        <v>1</v>
      </c>
      <c r="G12" s="125"/>
      <c r="H12" s="126">
        <f>'2-NGUYEN VĂN THANH'!F29</f>
        <v>448</v>
      </c>
      <c r="I12" s="126">
        <f>'2-NGUYEN VĂN THANH'!F30</f>
        <v>2.5</v>
      </c>
      <c r="J12" s="127">
        <f t="shared" si="0"/>
        <v>2.5</v>
      </c>
      <c r="K12" s="124"/>
      <c r="L12" s="128">
        <f t="shared" ref="L12:L13" si="1">H12-I12</f>
        <v>445.5</v>
      </c>
      <c r="M12" s="124">
        <v>824</v>
      </c>
      <c r="N12" s="129">
        <v>46052</v>
      </c>
      <c r="O12" s="130">
        <v>46091</v>
      </c>
      <c r="P12" s="131">
        <v>1420</v>
      </c>
      <c r="Q12" s="128">
        <f t="shared" ref="Q12:Q13" si="2">J12/P12*100</f>
        <v>0.17605633802816903</v>
      </c>
      <c r="R12" s="124">
        <f>'2-NGUYEN VĂN THANH'!H27</f>
        <v>4</v>
      </c>
      <c r="S12" s="132">
        <f>'2-NGUYEN VĂN THANH'!I39</f>
        <v>725000</v>
      </c>
      <c r="T12" s="132">
        <v>0</v>
      </c>
      <c r="U12" s="132">
        <f>'2-NGUYEN VĂN THANH'!I46</f>
        <v>28500</v>
      </c>
      <c r="V12" s="132">
        <f>'2-NGUYEN VĂN THANH'!I51</f>
        <v>5976000</v>
      </c>
      <c r="W12" s="132"/>
      <c r="X12" s="132"/>
      <c r="Y12" s="132">
        <f>'2-NGUYEN VĂN THANH'!I50</f>
        <v>3625000</v>
      </c>
      <c r="Z12" s="132">
        <f>'2-NGUYEN VĂN THANH'!I52</f>
        <v>25000</v>
      </c>
      <c r="AA12" s="132">
        <f>'2-NGUYEN VĂN THANH'!I55</f>
        <v>10380000</v>
      </c>
      <c r="AB12" s="122"/>
      <c r="AC12" s="133"/>
      <c r="AD12" s="134"/>
      <c r="AE12" s="135"/>
      <c r="AF12" s="136"/>
      <c r="AN12" s="138"/>
      <c r="AO12" s="139"/>
    </row>
    <row r="13" spans="1:41" s="137" customFormat="1" ht="75.75" customHeight="1" x14ac:dyDescent="0.25">
      <c r="A13" s="122">
        <v>3</v>
      </c>
      <c r="B13" s="123" t="s">
        <v>169</v>
      </c>
      <c r="C13" s="124" t="s">
        <v>128</v>
      </c>
      <c r="D13" s="124">
        <v>12</v>
      </c>
      <c r="E13" s="124">
        <v>3</v>
      </c>
      <c r="F13" s="124">
        <v>1</v>
      </c>
      <c r="G13" s="125" t="s">
        <v>139</v>
      </c>
      <c r="H13" s="126">
        <f>'3-LÊ TRỌNG SÁNG'!F30</f>
        <v>403.6</v>
      </c>
      <c r="I13" s="126">
        <f>'3-LÊ TRỌNG SÁNG'!F31</f>
        <v>103.6</v>
      </c>
      <c r="J13" s="127">
        <f t="shared" si="0"/>
        <v>103.6</v>
      </c>
      <c r="K13" s="124"/>
      <c r="L13" s="128">
        <f t="shared" si="1"/>
        <v>300</v>
      </c>
      <c r="M13" s="124">
        <v>206</v>
      </c>
      <c r="N13" s="129">
        <v>46009</v>
      </c>
      <c r="O13" s="130">
        <v>46091</v>
      </c>
      <c r="P13" s="131">
        <v>1310.5999999999999</v>
      </c>
      <c r="Q13" s="128">
        <f t="shared" si="2"/>
        <v>7.9047764382725472</v>
      </c>
      <c r="R13" s="124">
        <f>'3-LÊ TRỌNG SÁNG'!H28</f>
        <v>3</v>
      </c>
      <c r="S13" s="132">
        <f>'3-LÊ TRỌNG SÁNG'!I40</f>
        <v>30044000</v>
      </c>
      <c r="T13" s="132">
        <v>0</v>
      </c>
      <c r="U13" s="132">
        <f>'3-LÊ TRỌNG SÁNG'!I47</f>
        <v>94620.000000000015</v>
      </c>
      <c r="V13" s="132">
        <f>'3-LÊ TRỌNG SÁNG'!I52</f>
        <v>4482000</v>
      </c>
      <c r="W13" s="132"/>
      <c r="X13" s="132"/>
      <c r="Y13" s="132">
        <f>'3-LÊ TRỌNG SÁNG'!I51</f>
        <v>150220000</v>
      </c>
      <c r="Z13" s="132">
        <f>'3-LÊ TRỌNG SÁNG'!I53</f>
        <v>1036000</v>
      </c>
      <c r="AA13" s="132">
        <f>'3-LÊ TRỌNG SÁNG'!I56</f>
        <v>185877000</v>
      </c>
      <c r="AB13" s="122"/>
      <c r="AC13" s="133"/>
      <c r="AD13" s="134"/>
      <c r="AE13" s="135"/>
      <c r="AF13" s="136"/>
      <c r="AN13" s="138"/>
      <c r="AO13" s="139"/>
    </row>
    <row r="14" spans="1:41" s="149" customFormat="1" ht="41.25" customHeight="1" x14ac:dyDescent="0.25">
      <c r="A14" s="199" t="s">
        <v>124</v>
      </c>
      <c r="B14" s="199"/>
      <c r="C14" s="140"/>
      <c r="D14" s="141"/>
      <c r="E14" s="141"/>
      <c r="F14" s="141"/>
      <c r="G14" s="142"/>
      <c r="H14" s="143">
        <f>SUM(H11:H13)</f>
        <v>1168.4000000000001</v>
      </c>
      <c r="I14" s="143">
        <f>SUM(I11:I13)</f>
        <v>114.39999999999999</v>
      </c>
      <c r="J14" s="143">
        <f>SUM(J11:J13)</f>
        <v>114.39999999999999</v>
      </c>
      <c r="K14" s="143">
        <f>SUM(K11:K13)</f>
        <v>0</v>
      </c>
      <c r="L14" s="143"/>
      <c r="M14" s="143"/>
      <c r="N14" s="143"/>
      <c r="O14" s="143"/>
      <c r="P14" s="143"/>
      <c r="Q14" s="143"/>
      <c r="R14" s="144">
        <f t="shared" ref="R14:AA14" si="3">SUM(R11:R13)</f>
        <v>11</v>
      </c>
      <c r="S14" s="144">
        <f t="shared" si="3"/>
        <v>33176000</v>
      </c>
      <c r="T14" s="144">
        <f t="shared" si="3"/>
        <v>0</v>
      </c>
      <c r="U14" s="144">
        <f t="shared" si="3"/>
        <v>217740.00000000003</v>
      </c>
      <c r="V14" s="144">
        <f t="shared" si="3"/>
        <v>16434000</v>
      </c>
      <c r="W14" s="144">
        <f t="shared" si="3"/>
        <v>0</v>
      </c>
      <c r="X14" s="144">
        <f t="shared" si="3"/>
        <v>0</v>
      </c>
      <c r="Y14" s="144">
        <f t="shared" si="3"/>
        <v>165880000</v>
      </c>
      <c r="Z14" s="144">
        <f t="shared" si="3"/>
        <v>1144000</v>
      </c>
      <c r="AA14" s="144">
        <f t="shared" si="3"/>
        <v>216853000</v>
      </c>
      <c r="AB14" s="141"/>
      <c r="AC14" s="145"/>
      <c r="AD14" s="146" t="e">
        <f>+IF(#REF!=#REF!,0,1)</f>
        <v>#REF!</v>
      </c>
      <c r="AE14" s="147"/>
      <c r="AF14" s="148"/>
      <c r="AN14" s="150"/>
      <c r="AO14" s="151"/>
    </row>
    <row r="15" spans="1:41" x14ac:dyDescent="0.25">
      <c r="J15" s="200"/>
      <c r="K15" s="200"/>
      <c r="L15" s="106"/>
    </row>
    <row r="16" spans="1:41" ht="18.75" x14ac:dyDescent="0.25">
      <c r="A16" s="111"/>
      <c r="B16" s="197" t="s">
        <v>125</v>
      </c>
      <c r="C16" s="197"/>
      <c r="D16" s="197"/>
      <c r="E16" s="197"/>
      <c r="F16" s="197"/>
      <c r="G16" s="197"/>
      <c r="H16" s="197"/>
      <c r="I16" s="197"/>
      <c r="J16" s="197"/>
      <c r="K16" s="201"/>
      <c r="L16" s="201"/>
      <c r="M16" s="201"/>
      <c r="N16" s="201"/>
      <c r="O16" s="201"/>
      <c r="P16" s="201"/>
      <c r="Q16" s="201"/>
      <c r="U16" s="198" t="s">
        <v>126</v>
      </c>
      <c r="V16" s="198"/>
      <c r="W16" s="198"/>
      <c r="X16" s="198"/>
      <c r="Y16" s="198"/>
      <c r="Z16" s="198"/>
      <c r="AB16" s="111"/>
      <c r="AC16" s="111"/>
      <c r="AN16" s="111"/>
      <c r="AO16" s="152"/>
    </row>
    <row r="17" spans="1:41" ht="18.75" x14ac:dyDescent="0.25">
      <c r="A17" s="111"/>
      <c r="F17" s="111"/>
      <c r="G17" s="153"/>
      <c r="H17" s="111"/>
      <c r="I17" s="111"/>
      <c r="J17" s="108"/>
      <c r="K17" s="202"/>
      <c r="L17" s="202"/>
      <c r="M17" s="202"/>
      <c r="N17" s="202"/>
      <c r="O17" s="202"/>
      <c r="P17" s="202"/>
      <c r="Q17" s="202"/>
      <c r="U17" s="198" t="s">
        <v>127</v>
      </c>
      <c r="V17" s="198"/>
      <c r="W17" s="198"/>
      <c r="X17" s="198"/>
      <c r="Y17" s="198"/>
      <c r="Z17" s="198"/>
      <c r="AB17" s="154"/>
      <c r="AC17" s="111"/>
      <c r="AN17" s="111"/>
      <c r="AO17" s="152"/>
    </row>
    <row r="18" spans="1:41" x14ac:dyDescent="0.25">
      <c r="K18" s="106"/>
      <c r="L18" s="106"/>
      <c r="AB18" s="155"/>
    </row>
    <row r="25" spans="1:41" ht="18.75" x14ac:dyDescent="0.25">
      <c r="U25" s="198" t="s">
        <v>133</v>
      </c>
      <c r="V25" s="198"/>
      <c r="W25" s="198"/>
      <c r="X25" s="198"/>
      <c r="Y25" s="198"/>
      <c r="Z25" s="198"/>
      <c r="AA25" s="109"/>
    </row>
    <row r="26" spans="1:41" s="113" customFormat="1" ht="15.75" x14ac:dyDescent="0.25">
      <c r="A26" s="120"/>
      <c r="B26" s="197"/>
      <c r="C26" s="197"/>
      <c r="D26" s="197"/>
      <c r="E26" s="197"/>
      <c r="F26" s="197"/>
      <c r="G26" s="197"/>
      <c r="H26" s="197"/>
      <c r="I26" s="197"/>
      <c r="J26" s="197"/>
      <c r="K26" s="120"/>
      <c r="L26" s="120"/>
      <c r="M26" s="120"/>
      <c r="N26" s="156"/>
      <c r="O26" s="156"/>
      <c r="P26" s="157"/>
      <c r="Q26" s="158"/>
      <c r="R26" s="120"/>
      <c r="S26" s="121"/>
      <c r="T26" s="120"/>
      <c r="U26" s="197"/>
      <c r="V26" s="197"/>
      <c r="W26" s="197"/>
      <c r="X26" s="197"/>
      <c r="Y26" s="197"/>
      <c r="Z26" s="197"/>
      <c r="AA26" s="120"/>
      <c r="AB26" s="159"/>
      <c r="AC26" s="159"/>
      <c r="AN26" s="120"/>
      <c r="AO26" s="114"/>
    </row>
  </sheetData>
  <autoFilter ref="A10:AN14" xr:uid="{AD3E8F60-E16F-415B-85A7-ED33010C6C1A}"/>
  <mergeCells count="41">
    <mergeCell ref="U25:Z25"/>
    <mergeCell ref="B26:C26"/>
    <mergeCell ref="D26:J26"/>
    <mergeCell ref="U26:Z26"/>
    <mergeCell ref="A14:B14"/>
    <mergeCell ref="J15:K15"/>
    <mergeCell ref="B16:J16"/>
    <mergeCell ref="K16:Q16"/>
    <mergeCell ref="U16:Z16"/>
    <mergeCell ref="K17:Q17"/>
    <mergeCell ref="U17:Z17"/>
    <mergeCell ref="AN9:AN10"/>
    <mergeCell ref="U9:U10"/>
    <mergeCell ref="V9:X9"/>
    <mergeCell ref="Y9:Y10"/>
    <mergeCell ref="Z9:Z10"/>
    <mergeCell ref="AA9:AA10"/>
    <mergeCell ref="AB9:AB10"/>
    <mergeCell ref="AC9:AC10"/>
    <mergeCell ref="AD9:AD10"/>
    <mergeCell ref="AE9:AE10"/>
    <mergeCell ref="AF9:AF10"/>
    <mergeCell ref="AK9:AK10"/>
    <mergeCell ref="T9:T10"/>
    <mergeCell ref="A9:A10"/>
    <mergeCell ref="B9:H9"/>
    <mergeCell ref="I9:K9"/>
    <mergeCell ref="L9:L10"/>
    <mergeCell ref="M9:M10"/>
    <mergeCell ref="N9:N10"/>
    <mergeCell ref="O9:O10"/>
    <mergeCell ref="P9:P10"/>
    <mergeCell ref="Q9:Q10"/>
    <mergeCell ref="R9:R10"/>
    <mergeCell ref="S9:S10"/>
    <mergeCell ref="A7:AA7"/>
    <mergeCell ref="A1:C2"/>
    <mergeCell ref="T1:Z2"/>
    <mergeCell ref="A3:AA3"/>
    <mergeCell ref="A4:AA5"/>
    <mergeCell ref="A6:AA6"/>
  </mergeCells>
  <conditionalFormatting sqref="B15">
    <cfRule type="duplicateValues" dxfId="1" priority="2" stopIfTrue="1"/>
  </conditionalFormatting>
  <conditionalFormatting sqref="B18:B65523 B8:B10">
    <cfRule type="duplicateValues" dxfId="0" priority="1" stopIfTrue="1"/>
  </conditionalFormatting>
  <pageMargins left="0.31496062992126" right="0.31496062992126" top="0.31496062992126" bottom="0.35433070866141703" header="0.31496062992126" footer="0.31496062992126"/>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09BA8-E008-4B5D-8F94-D606B20D7B36}">
  <dimension ref="A1:Y88"/>
  <sheetViews>
    <sheetView tabSelected="1" topLeftCell="A28" zoomScale="85" zoomScaleNormal="85" workbookViewId="0">
      <selection activeCell="J33" sqref="J33:K33"/>
    </sheetView>
  </sheetViews>
  <sheetFormatPr defaultRowHeight="15.75" x14ac:dyDescent="0.25"/>
  <cols>
    <col min="1" max="1" width="15.140625" style="2" customWidth="1"/>
    <col min="2" max="2" width="17.7109375" style="2" customWidth="1"/>
    <col min="3" max="3" width="17.5703125" style="2" customWidth="1"/>
    <col min="4" max="4" width="12.5703125" style="2" customWidth="1"/>
    <col min="5" max="5" width="11.42578125" style="2" customWidth="1"/>
    <col min="6" max="6" width="12.85546875" style="79" customWidth="1"/>
    <col min="7" max="7" width="9.7109375" style="79" customWidth="1"/>
    <col min="8" max="8" width="13.140625" style="79" customWidth="1"/>
    <col min="9" max="9" width="14.42578125" style="29" customWidth="1"/>
    <col min="10" max="10" width="12.42578125" style="2" customWidth="1"/>
    <col min="11" max="11" width="22.42578125" style="2" customWidth="1"/>
    <col min="12" max="12" width="30.7109375" style="2" customWidth="1"/>
    <col min="13" max="13" width="24.7109375" style="2" customWidth="1"/>
    <col min="14" max="257" width="9.140625" style="2"/>
    <col min="258" max="258" width="15.140625" style="2" customWidth="1"/>
    <col min="259" max="259" width="17.7109375" style="2" customWidth="1"/>
    <col min="260" max="260" width="19.7109375" style="2" customWidth="1"/>
    <col min="261" max="261" width="12.5703125" style="2" customWidth="1"/>
    <col min="262" max="262" width="13.7109375" style="2" customWidth="1"/>
    <col min="263" max="264" width="11.42578125" style="2" customWidth="1"/>
    <col min="265" max="265" width="15.7109375" style="2" customWidth="1"/>
    <col min="266" max="266" width="13.42578125" style="2" customWidth="1"/>
    <col min="267" max="267" width="31.7109375" style="2" customWidth="1"/>
    <col min="268" max="268" width="13.42578125" style="2" bestFit="1" customWidth="1"/>
    <col min="269" max="269" width="11.42578125" style="2" bestFit="1" customWidth="1"/>
    <col min="270" max="513" width="9.140625" style="2"/>
    <col min="514" max="514" width="15.140625" style="2" customWidth="1"/>
    <col min="515" max="515" width="17.7109375" style="2" customWidth="1"/>
    <col min="516" max="516" width="19.7109375" style="2" customWidth="1"/>
    <col min="517" max="517" width="12.5703125" style="2" customWidth="1"/>
    <col min="518" max="518" width="13.7109375" style="2" customWidth="1"/>
    <col min="519" max="520" width="11.42578125" style="2" customWidth="1"/>
    <col min="521" max="521" width="15.7109375" style="2" customWidth="1"/>
    <col min="522" max="522" width="13.42578125" style="2" customWidth="1"/>
    <col min="523" max="523" width="31.7109375" style="2" customWidth="1"/>
    <col min="524" max="524" width="13.42578125" style="2" bestFit="1" customWidth="1"/>
    <col min="525" max="525" width="11.42578125" style="2" bestFit="1" customWidth="1"/>
    <col min="526" max="769" width="9.140625" style="2"/>
    <col min="770" max="770" width="15.140625" style="2" customWidth="1"/>
    <col min="771" max="771" width="17.7109375" style="2" customWidth="1"/>
    <col min="772" max="772" width="19.7109375" style="2" customWidth="1"/>
    <col min="773" max="773" width="12.5703125" style="2" customWidth="1"/>
    <col min="774" max="774" width="13.7109375" style="2" customWidth="1"/>
    <col min="775" max="776" width="11.42578125" style="2" customWidth="1"/>
    <col min="777" max="777" width="15.7109375" style="2" customWidth="1"/>
    <col min="778" max="778" width="13.42578125" style="2" customWidth="1"/>
    <col min="779" max="779" width="31.7109375" style="2" customWidth="1"/>
    <col min="780" max="780" width="13.42578125" style="2" bestFit="1" customWidth="1"/>
    <col min="781" max="781" width="11.42578125" style="2" bestFit="1" customWidth="1"/>
    <col min="782" max="1025" width="9.140625" style="2"/>
    <col min="1026" max="1026" width="15.140625" style="2" customWidth="1"/>
    <col min="1027" max="1027" width="17.7109375" style="2" customWidth="1"/>
    <col min="1028" max="1028" width="19.7109375" style="2" customWidth="1"/>
    <col min="1029" max="1029" width="12.5703125" style="2" customWidth="1"/>
    <col min="1030" max="1030" width="13.7109375" style="2" customWidth="1"/>
    <col min="1031" max="1032" width="11.42578125" style="2" customWidth="1"/>
    <col min="1033" max="1033" width="15.7109375" style="2" customWidth="1"/>
    <col min="1034" max="1034" width="13.42578125" style="2" customWidth="1"/>
    <col min="1035" max="1035" width="31.7109375" style="2" customWidth="1"/>
    <col min="1036" max="1036" width="13.42578125" style="2" bestFit="1" customWidth="1"/>
    <col min="1037" max="1037" width="11.42578125" style="2" bestFit="1" customWidth="1"/>
    <col min="1038" max="1281" width="9.140625" style="2"/>
    <col min="1282" max="1282" width="15.140625" style="2" customWidth="1"/>
    <col min="1283" max="1283" width="17.7109375" style="2" customWidth="1"/>
    <col min="1284" max="1284" width="19.7109375" style="2" customWidth="1"/>
    <col min="1285" max="1285" width="12.5703125" style="2" customWidth="1"/>
    <col min="1286" max="1286" width="13.7109375" style="2" customWidth="1"/>
    <col min="1287" max="1288" width="11.42578125" style="2" customWidth="1"/>
    <col min="1289" max="1289" width="15.7109375" style="2" customWidth="1"/>
    <col min="1290" max="1290" width="13.42578125" style="2" customWidth="1"/>
    <col min="1291" max="1291" width="31.7109375" style="2" customWidth="1"/>
    <col min="1292" max="1292" width="13.42578125" style="2" bestFit="1" customWidth="1"/>
    <col min="1293" max="1293" width="11.42578125" style="2" bestFit="1" customWidth="1"/>
    <col min="1294" max="1537" width="9.140625" style="2"/>
    <col min="1538" max="1538" width="15.140625" style="2" customWidth="1"/>
    <col min="1539" max="1539" width="17.7109375" style="2" customWidth="1"/>
    <col min="1540" max="1540" width="19.7109375" style="2" customWidth="1"/>
    <col min="1541" max="1541" width="12.5703125" style="2" customWidth="1"/>
    <col min="1542" max="1542" width="13.7109375" style="2" customWidth="1"/>
    <col min="1543" max="1544" width="11.42578125" style="2" customWidth="1"/>
    <col min="1545" max="1545" width="15.7109375" style="2" customWidth="1"/>
    <col min="1546" max="1546" width="13.42578125" style="2" customWidth="1"/>
    <col min="1547" max="1547" width="31.7109375" style="2" customWidth="1"/>
    <col min="1548" max="1548" width="13.42578125" style="2" bestFit="1" customWidth="1"/>
    <col min="1549" max="1549" width="11.42578125" style="2" bestFit="1" customWidth="1"/>
    <col min="1550" max="1793" width="9.140625" style="2"/>
    <col min="1794" max="1794" width="15.140625" style="2" customWidth="1"/>
    <col min="1795" max="1795" width="17.7109375" style="2" customWidth="1"/>
    <col min="1796" max="1796" width="19.7109375" style="2" customWidth="1"/>
    <col min="1797" max="1797" width="12.5703125" style="2" customWidth="1"/>
    <col min="1798" max="1798" width="13.7109375" style="2" customWidth="1"/>
    <col min="1799" max="1800" width="11.42578125" style="2" customWidth="1"/>
    <col min="1801" max="1801" width="15.7109375" style="2" customWidth="1"/>
    <col min="1802" max="1802" width="13.42578125" style="2" customWidth="1"/>
    <col min="1803" max="1803" width="31.7109375" style="2" customWidth="1"/>
    <col min="1804" max="1804" width="13.42578125" style="2" bestFit="1" customWidth="1"/>
    <col min="1805" max="1805" width="11.42578125" style="2" bestFit="1" customWidth="1"/>
    <col min="1806" max="2049" width="9.140625" style="2"/>
    <col min="2050" max="2050" width="15.140625" style="2" customWidth="1"/>
    <col min="2051" max="2051" width="17.7109375" style="2" customWidth="1"/>
    <col min="2052" max="2052" width="19.7109375" style="2" customWidth="1"/>
    <col min="2053" max="2053" width="12.5703125" style="2" customWidth="1"/>
    <col min="2054" max="2054" width="13.7109375" style="2" customWidth="1"/>
    <col min="2055" max="2056" width="11.42578125" style="2" customWidth="1"/>
    <col min="2057" max="2057" width="15.7109375" style="2" customWidth="1"/>
    <col min="2058" max="2058" width="13.42578125" style="2" customWidth="1"/>
    <col min="2059" max="2059" width="31.7109375" style="2" customWidth="1"/>
    <col min="2060" max="2060" width="13.42578125" style="2" bestFit="1" customWidth="1"/>
    <col min="2061" max="2061" width="11.42578125" style="2" bestFit="1" customWidth="1"/>
    <col min="2062" max="2305" width="9.140625" style="2"/>
    <col min="2306" max="2306" width="15.140625" style="2" customWidth="1"/>
    <col min="2307" max="2307" width="17.7109375" style="2" customWidth="1"/>
    <col min="2308" max="2308" width="19.7109375" style="2" customWidth="1"/>
    <col min="2309" max="2309" width="12.5703125" style="2" customWidth="1"/>
    <col min="2310" max="2310" width="13.7109375" style="2" customWidth="1"/>
    <col min="2311" max="2312" width="11.42578125" style="2" customWidth="1"/>
    <col min="2313" max="2313" width="15.7109375" style="2" customWidth="1"/>
    <col min="2314" max="2314" width="13.42578125" style="2" customWidth="1"/>
    <col min="2315" max="2315" width="31.7109375" style="2" customWidth="1"/>
    <col min="2316" max="2316" width="13.42578125" style="2" bestFit="1" customWidth="1"/>
    <col min="2317" max="2317" width="11.42578125" style="2" bestFit="1" customWidth="1"/>
    <col min="2318" max="2561" width="9.140625" style="2"/>
    <col min="2562" max="2562" width="15.140625" style="2" customWidth="1"/>
    <col min="2563" max="2563" width="17.7109375" style="2" customWidth="1"/>
    <col min="2564" max="2564" width="19.7109375" style="2" customWidth="1"/>
    <col min="2565" max="2565" width="12.5703125" style="2" customWidth="1"/>
    <col min="2566" max="2566" width="13.7109375" style="2" customWidth="1"/>
    <col min="2567" max="2568" width="11.42578125" style="2" customWidth="1"/>
    <col min="2569" max="2569" width="15.7109375" style="2" customWidth="1"/>
    <col min="2570" max="2570" width="13.42578125" style="2" customWidth="1"/>
    <col min="2571" max="2571" width="31.7109375" style="2" customWidth="1"/>
    <col min="2572" max="2572" width="13.42578125" style="2" bestFit="1" customWidth="1"/>
    <col min="2573" max="2573" width="11.42578125" style="2" bestFit="1" customWidth="1"/>
    <col min="2574" max="2817" width="9.140625" style="2"/>
    <col min="2818" max="2818" width="15.140625" style="2" customWidth="1"/>
    <col min="2819" max="2819" width="17.7109375" style="2" customWidth="1"/>
    <col min="2820" max="2820" width="19.7109375" style="2" customWidth="1"/>
    <col min="2821" max="2821" width="12.5703125" style="2" customWidth="1"/>
    <col min="2822" max="2822" width="13.7109375" style="2" customWidth="1"/>
    <col min="2823" max="2824" width="11.42578125" style="2" customWidth="1"/>
    <col min="2825" max="2825" width="15.7109375" style="2" customWidth="1"/>
    <col min="2826" max="2826" width="13.42578125" style="2" customWidth="1"/>
    <col min="2827" max="2827" width="31.7109375" style="2" customWidth="1"/>
    <col min="2828" max="2828" width="13.42578125" style="2" bestFit="1" customWidth="1"/>
    <col min="2829" max="2829" width="11.42578125" style="2" bestFit="1" customWidth="1"/>
    <col min="2830" max="3073" width="9.140625" style="2"/>
    <col min="3074" max="3074" width="15.140625" style="2" customWidth="1"/>
    <col min="3075" max="3075" width="17.7109375" style="2" customWidth="1"/>
    <col min="3076" max="3076" width="19.7109375" style="2" customWidth="1"/>
    <col min="3077" max="3077" width="12.5703125" style="2" customWidth="1"/>
    <col min="3078" max="3078" width="13.7109375" style="2" customWidth="1"/>
    <col min="3079" max="3080" width="11.42578125" style="2" customWidth="1"/>
    <col min="3081" max="3081" width="15.7109375" style="2" customWidth="1"/>
    <col min="3082" max="3082" width="13.42578125" style="2" customWidth="1"/>
    <col min="3083" max="3083" width="31.7109375" style="2" customWidth="1"/>
    <col min="3084" max="3084" width="13.42578125" style="2" bestFit="1" customWidth="1"/>
    <col min="3085" max="3085" width="11.42578125" style="2" bestFit="1" customWidth="1"/>
    <col min="3086" max="3329" width="9.140625" style="2"/>
    <col min="3330" max="3330" width="15.140625" style="2" customWidth="1"/>
    <col min="3331" max="3331" width="17.7109375" style="2" customWidth="1"/>
    <col min="3332" max="3332" width="19.7109375" style="2" customWidth="1"/>
    <col min="3333" max="3333" width="12.5703125" style="2" customWidth="1"/>
    <col min="3334" max="3334" width="13.7109375" style="2" customWidth="1"/>
    <col min="3335" max="3336" width="11.42578125" style="2" customWidth="1"/>
    <col min="3337" max="3337" width="15.7109375" style="2" customWidth="1"/>
    <col min="3338" max="3338" width="13.42578125" style="2" customWidth="1"/>
    <col min="3339" max="3339" width="31.7109375" style="2" customWidth="1"/>
    <col min="3340" max="3340" width="13.42578125" style="2" bestFit="1" customWidth="1"/>
    <col min="3341" max="3341" width="11.42578125" style="2" bestFit="1" customWidth="1"/>
    <col min="3342" max="3585" width="9.140625" style="2"/>
    <col min="3586" max="3586" width="15.140625" style="2" customWidth="1"/>
    <col min="3587" max="3587" width="17.7109375" style="2" customWidth="1"/>
    <col min="3588" max="3588" width="19.7109375" style="2" customWidth="1"/>
    <col min="3589" max="3589" width="12.5703125" style="2" customWidth="1"/>
    <col min="3590" max="3590" width="13.7109375" style="2" customWidth="1"/>
    <col min="3591" max="3592" width="11.42578125" style="2" customWidth="1"/>
    <col min="3593" max="3593" width="15.7109375" style="2" customWidth="1"/>
    <col min="3594" max="3594" width="13.42578125" style="2" customWidth="1"/>
    <col min="3595" max="3595" width="31.7109375" style="2" customWidth="1"/>
    <col min="3596" max="3596" width="13.42578125" style="2" bestFit="1" customWidth="1"/>
    <col min="3597" max="3597" width="11.42578125" style="2" bestFit="1" customWidth="1"/>
    <col min="3598" max="3841" width="9.140625" style="2"/>
    <col min="3842" max="3842" width="15.140625" style="2" customWidth="1"/>
    <col min="3843" max="3843" width="17.7109375" style="2" customWidth="1"/>
    <col min="3844" max="3844" width="19.7109375" style="2" customWidth="1"/>
    <col min="3845" max="3845" width="12.5703125" style="2" customWidth="1"/>
    <col min="3846" max="3846" width="13.7109375" style="2" customWidth="1"/>
    <col min="3847" max="3848" width="11.42578125" style="2" customWidth="1"/>
    <col min="3849" max="3849" width="15.7109375" style="2" customWidth="1"/>
    <col min="3850" max="3850" width="13.42578125" style="2" customWidth="1"/>
    <col min="3851" max="3851" width="31.7109375" style="2" customWidth="1"/>
    <col min="3852" max="3852" width="13.42578125" style="2" bestFit="1" customWidth="1"/>
    <col min="3853" max="3853" width="11.42578125" style="2" bestFit="1" customWidth="1"/>
    <col min="3854" max="4097" width="9.140625" style="2"/>
    <col min="4098" max="4098" width="15.140625" style="2" customWidth="1"/>
    <col min="4099" max="4099" width="17.7109375" style="2" customWidth="1"/>
    <col min="4100" max="4100" width="19.7109375" style="2" customWidth="1"/>
    <col min="4101" max="4101" width="12.5703125" style="2" customWidth="1"/>
    <col min="4102" max="4102" width="13.7109375" style="2" customWidth="1"/>
    <col min="4103" max="4104" width="11.42578125" style="2" customWidth="1"/>
    <col min="4105" max="4105" width="15.7109375" style="2" customWidth="1"/>
    <col min="4106" max="4106" width="13.42578125" style="2" customWidth="1"/>
    <col min="4107" max="4107" width="31.7109375" style="2" customWidth="1"/>
    <col min="4108" max="4108" width="13.42578125" style="2" bestFit="1" customWidth="1"/>
    <col min="4109" max="4109" width="11.42578125" style="2" bestFit="1" customWidth="1"/>
    <col min="4110" max="4353" width="9.140625" style="2"/>
    <col min="4354" max="4354" width="15.140625" style="2" customWidth="1"/>
    <col min="4355" max="4355" width="17.7109375" style="2" customWidth="1"/>
    <col min="4356" max="4356" width="19.7109375" style="2" customWidth="1"/>
    <col min="4357" max="4357" width="12.5703125" style="2" customWidth="1"/>
    <col min="4358" max="4358" width="13.7109375" style="2" customWidth="1"/>
    <col min="4359" max="4360" width="11.42578125" style="2" customWidth="1"/>
    <col min="4361" max="4361" width="15.7109375" style="2" customWidth="1"/>
    <col min="4362" max="4362" width="13.42578125" style="2" customWidth="1"/>
    <col min="4363" max="4363" width="31.7109375" style="2" customWidth="1"/>
    <col min="4364" max="4364" width="13.42578125" style="2" bestFit="1" customWidth="1"/>
    <col min="4365" max="4365" width="11.42578125" style="2" bestFit="1" customWidth="1"/>
    <col min="4366" max="4609" width="9.140625" style="2"/>
    <col min="4610" max="4610" width="15.140625" style="2" customWidth="1"/>
    <col min="4611" max="4611" width="17.7109375" style="2" customWidth="1"/>
    <col min="4612" max="4612" width="19.7109375" style="2" customWidth="1"/>
    <col min="4613" max="4613" width="12.5703125" style="2" customWidth="1"/>
    <col min="4614" max="4614" width="13.7109375" style="2" customWidth="1"/>
    <col min="4615" max="4616" width="11.42578125" style="2" customWidth="1"/>
    <col min="4617" max="4617" width="15.7109375" style="2" customWidth="1"/>
    <col min="4618" max="4618" width="13.42578125" style="2" customWidth="1"/>
    <col min="4619" max="4619" width="31.7109375" style="2" customWidth="1"/>
    <col min="4620" max="4620" width="13.42578125" style="2" bestFit="1" customWidth="1"/>
    <col min="4621" max="4621" width="11.42578125" style="2" bestFit="1" customWidth="1"/>
    <col min="4622" max="4865" width="9.140625" style="2"/>
    <col min="4866" max="4866" width="15.140625" style="2" customWidth="1"/>
    <col min="4867" max="4867" width="17.7109375" style="2" customWidth="1"/>
    <col min="4868" max="4868" width="19.7109375" style="2" customWidth="1"/>
    <col min="4869" max="4869" width="12.5703125" style="2" customWidth="1"/>
    <col min="4870" max="4870" width="13.7109375" style="2" customWidth="1"/>
    <col min="4871" max="4872" width="11.42578125" style="2" customWidth="1"/>
    <col min="4873" max="4873" width="15.7109375" style="2" customWidth="1"/>
    <col min="4874" max="4874" width="13.42578125" style="2" customWidth="1"/>
    <col min="4875" max="4875" width="31.7109375" style="2" customWidth="1"/>
    <col min="4876" max="4876" width="13.42578125" style="2" bestFit="1" customWidth="1"/>
    <col min="4877" max="4877" width="11.42578125" style="2" bestFit="1" customWidth="1"/>
    <col min="4878" max="5121" width="9.140625" style="2"/>
    <col min="5122" max="5122" width="15.140625" style="2" customWidth="1"/>
    <col min="5123" max="5123" width="17.7109375" style="2" customWidth="1"/>
    <col min="5124" max="5124" width="19.7109375" style="2" customWidth="1"/>
    <col min="5125" max="5125" width="12.5703125" style="2" customWidth="1"/>
    <col min="5126" max="5126" width="13.7109375" style="2" customWidth="1"/>
    <col min="5127" max="5128" width="11.42578125" style="2" customWidth="1"/>
    <col min="5129" max="5129" width="15.7109375" style="2" customWidth="1"/>
    <col min="5130" max="5130" width="13.42578125" style="2" customWidth="1"/>
    <col min="5131" max="5131" width="31.7109375" style="2" customWidth="1"/>
    <col min="5132" max="5132" width="13.42578125" style="2" bestFit="1" customWidth="1"/>
    <col min="5133" max="5133" width="11.42578125" style="2" bestFit="1" customWidth="1"/>
    <col min="5134" max="5377" width="9.140625" style="2"/>
    <col min="5378" max="5378" width="15.140625" style="2" customWidth="1"/>
    <col min="5379" max="5379" width="17.7109375" style="2" customWidth="1"/>
    <col min="5380" max="5380" width="19.7109375" style="2" customWidth="1"/>
    <col min="5381" max="5381" width="12.5703125" style="2" customWidth="1"/>
    <col min="5382" max="5382" width="13.7109375" style="2" customWidth="1"/>
    <col min="5383" max="5384" width="11.42578125" style="2" customWidth="1"/>
    <col min="5385" max="5385" width="15.7109375" style="2" customWidth="1"/>
    <col min="5386" max="5386" width="13.42578125" style="2" customWidth="1"/>
    <col min="5387" max="5387" width="31.7109375" style="2" customWidth="1"/>
    <col min="5388" max="5388" width="13.42578125" style="2" bestFit="1" customWidth="1"/>
    <col min="5389" max="5389" width="11.42578125" style="2" bestFit="1" customWidth="1"/>
    <col min="5390" max="5633" width="9.140625" style="2"/>
    <col min="5634" max="5634" width="15.140625" style="2" customWidth="1"/>
    <col min="5635" max="5635" width="17.7109375" style="2" customWidth="1"/>
    <col min="5636" max="5636" width="19.7109375" style="2" customWidth="1"/>
    <col min="5637" max="5637" width="12.5703125" style="2" customWidth="1"/>
    <col min="5638" max="5638" width="13.7109375" style="2" customWidth="1"/>
    <col min="5639" max="5640" width="11.42578125" style="2" customWidth="1"/>
    <col min="5641" max="5641" width="15.7109375" style="2" customWidth="1"/>
    <col min="5642" max="5642" width="13.42578125" style="2" customWidth="1"/>
    <col min="5643" max="5643" width="31.7109375" style="2" customWidth="1"/>
    <col min="5644" max="5644" width="13.42578125" style="2" bestFit="1" customWidth="1"/>
    <col min="5645" max="5645" width="11.42578125" style="2" bestFit="1" customWidth="1"/>
    <col min="5646" max="5889" width="9.140625" style="2"/>
    <col min="5890" max="5890" width="15.140625" style="2" customWidth="1"/>
    <col min="5891" max="5891" width="17.7109375" style="2" customWidth="1"/>
    <col min="5892" max="5892" width="19.7109375" style="2" customWidth="1"/>
    <col min="5893" max="5893" width="12.5703125" style="2" customWidth="1"/>
    <col min="5894" max="5894" width="13.7109375" style="2" customWidth="1"/>
    <col min="5895" max="5896" width="11.42578125" style="2" customWidth="1"/>
    <col min="5897" max="5897" width="15.7109375" style="2" customWidth="1"/>
    <col min="5898" max="5898" width="13.42578125" style="2" customWidth="1"/>
    <col min="5899" max="5899" width="31.7109375" style="2" customWidth="1"/>
    <col min="5900" max="5900" width="13.42578125" style="2" bestFit="1" customWidth="1"/>
    <col min="5901" max="5901" width="11.42578125" style="2" bestFit="1" customWidth="1"/>
    <col min="5902" max="6145" width="9.140625" style="2"/>
    <col min="6146" max="6146" width="15.140625" style="2" customWidth="1"/>
    <col min="6147" max="6147" width="17.7109375" style="2" customWidth="1"/>
    <col min="6148" max="6148" width="19.7109375" style="2" customWidth="1"/>
    <col min="6149" max="6149" width="12.5703125" style="2" customWidth="1"/>
    <col min="6150" max="6150" width="13.7109375" style="2" customWidth="1"/>
    <col min="6151" max="6152" width="11.42578125" style="2" customWidth="1"/>
    <col min="6153" max="6153" width="15.7109375" style="2" customWidth="1"/>
    <col min="6154" max="6154" width="13.42578125" style="2" customWidth="1"/>
    <col min="6155" max="6155" width="31.7109375" style="2" customWidth="1"/>
    <col min="6156" max="6156" width="13.42578125" style="2" bestFit="1" customWidth="1"/>
    <col min="6157" max="6157" width="11.42578125" style="2" bestFit="1" customWidth="1"/>
    <col min="6158" max="6401" width="9.140625" style="2"/>
    <col min="6402" max="6402" width="15.140625" style="2" customWidth="1"/>
    <col min="6403" max="6403" width="17.7109375" style="2" customWidth="1"/>
    <col min="6404" max="6404" width="19.7109375" style="2" customWidth="1"/>
    <col min="6405" max="6405" width="12.5703125" style="2" customWidth="1"/>
    <col min="6406" max="6406" width="13.7109375" style="2" customWidth="1"/>
    <col min="6407" max="6408" width="11.42578125" style="2" customWidth="1"/>
    <col min="6409" max="6409" width="15.7109375" style="2" customWidth="1"/>
    <col min="6410" max="6410" width="13.42578125" style="2" customWidth="1"/>
    <col min="6411" max="6411" width="31.7109375" style="2" customWidth="1"/>
    <col min="6412" max="6412" width="13.42578125" style="2" bestFit="1" customWidth="1"/>
    <col min="6413" max="6413" width="11.42578125" style="2" bestFit="1" customWidth="1"/>
    <col min="6414" max="6657" width="9.140625" style="2"/>
    <col min="6658" max="6658" width="15.140625" style="2" customWidth="1"/>
    <col min="6659" max="6659" width="17.7109375" style="2" customWidth="1"/>
    <col min="6660" max="6660" width="19.7109375" style="2" customWidth="1"/>
    <col min="6661" max="6661" width="12.5703125" style="2" customWidth="1"/>
    <col min="6662" max="6662" width="13.7109375" style="2" customWidth="1"/>
    <col min="6663" max="6664" width="11.42578125" style="2" customWidth="1"/>
    <col min="6665" max="6665" width="15.7109375" style="2" customWidth="1"/>
    <col min="6666" max="6666" width="13.42578125" style="2" customWidth="1"/>
    <col min="6667" max="6667" width="31.7109375" style="2" customWidth="1"/>
    <col min="6668" max="6668" width="13.42578125" style="2" bestFit="1" customWidth="1"/>
    <col min="6669" max="6669" width="11.42578125" style="2" bestFit="1" customWidth="1"/>
    <col min="6670" max="6913" width="9.140625" style="2"/>
    <col min="6914" max="6914" width="15.140625" style="2" customWidth="1"/>
    <col min="6915" max="6915" width="17.7109375" style="2" customWidth="1"/>
    <col min="6916" max="6916" width="19.7109375" style="2" customWidth="1"/>
    <col min="6917" max="6917" width="12.5703125" style="2" customWidth="1"/>
    <col min="6918" max="6918" width="13.7109375" style="2" customWidth="1"/>
    <col min="6919" max="6920" width="11.42578125" style="2" customWidth="1"/>
    <col min="6921" max="6921" width="15.7109375" style="2" customWidth="1"/>
    <col min="6922" max="6922" width="13.42578125" style="2" customWidth="1"/>
    <col min="6923" max="6923" width="31.7109375" style="2" customWidth="1"/>
    <col min="6924" max="6924" width="13.42578125" style="2" bestFit="1" customWidth="1"/>
    <col min="6925" max="6925" width="11.42578125" style="2" bestFit="1" customWidth="1"/>
    <col min="6926" max="7169" width="9.140625" style="2"/>
    <col min="7170" max="7170" width="15.140625" style="2" customWidth="1"/>
    <col min="7171" max="7171" width="17.7109375" style="2" customWidth="1"/>
    <col min="7172" max="7172" width="19.7109375" style="2" customWidth="1"/>
    <col min="7173" max="7173" width="12.5703125" style="2" customWidth="1"/>
    <col min="7174" max="7174" width="13.7109375" style="2" customWidth="1"/>
    <col min="7175" max="7176" width="11.42578125" style="2" customWidth="1"/>
    <col min="7177" max="7177" width="15.7109375" style="2" customWidth="1"/>
    <col min="7178" max="7178" width="13.42578125" style="2" customWidth="1"/>
    <col min="7179" max="7179" width="31.7109375" style="2" customWidth="1"/>
    <col min="7180" max="7180" width="13.42578125" style="2" bestFit="1" customWidth="1"/>
    <col min="7181" max="7181" width="11.42578125" style="2" bestFit="1" customWidth="1"/>
    <col min="7182" max="7425" width="9.140625" style="2"/>
    <col min="7426" max="7426" width="15.140625" style="2" customWidth="1"/>
    <col min="7427" max="7427" width="17.7109375" style="2" customWidth="1"/>
    <col min="7428" max="7428" width="19.7109375" style="2" customWidth="1"/>
    <col min="7429" max="7429" width="12.5703125" style="2" customWidth="1"/>
    <col min="7430" max="7430" width="13.7109375" style="2" customWidth="1"/>
    <col min="7431" max="7432" width="11.42578125" style="2" customWidth="1"/>
    <col min="7433" max="7433" width="15.7109375" style="2" customWidth="1"/>
    <col min="7434" max="7434" width="13.42578125" style="2" customWidth="1"/>
    <col min="7435" max="7435" width="31.7109375" style="2" customWidth="1"/>
    <col min="7436" max="7436" width="13.42578125" style="2" bestFit="1" customWidth="1"/>
    <col min="7437" max="7437" width="11.42578125" style="2" bestFit="1" customWidth="1"/>
    <col min="7438" max="7681" width="9.140625" style="2"/>
    <col min="7682" max="7682" width="15.140625" style="2" customWidth="1"/>
    <col min="7683" max="7683" width="17.7109375" style="2" customWidth="1"/>
    <col min="7684" max="7684" width="19.7109375" style="2" customWidth="1"/>
    <col min="7685" max="7685" width="12.5703125" style="2" customWidth="1"/>
    <col min="7686" max="7686" width="13.7109375" style="2" customWidth="1"/>
    <col min="7687" max="7688" width="11.42578125" style="2" customWidth="1"/>
    <col min="7689" max="7689" width="15.7109375" style="2" customWidth="1"/>
    <col min="7690" max="7690" width="13.42578125" style="2" customWidth="1"/>
    <col min="7691" max="7691" width="31.7109375" style="2" customWidth="1"/>
    <col min="7692" max="7692" width="13.42578125" style="2" bestFit="1" customWidth="1"/>
    <col min="7693" max="7693" width="11.42578125" style="2" bestFit="1" customWidth="1"/>
    <col min="7694" max="7937" width="9.140625" style="2"/>
    <col min="7938" max="7938" width="15.140625" style="2" customWidth="1"/>
    <col min="7939" max="7939" width="17.7109375" style="2" customWidth="1"/>
    <col min="7940" max="7940" width="19.7109375" style="2" customWidth="1"/>
    <col min="7941" max="7941" width="12.5703125" style="2" customWidth="1"/>
    <col min="7942" max="7942" width="13.7109375" style="2" customWidth="1"/>
    <col min="7943" max="7944" width="11.42578125" style="2" customWidth="1"/>
    <col min="7945" max="7945" width="15.7109375" style="2" customWidth="1"/>
    <col min="7946" max="7946" width="13.42578125" style="2" customWidth="1"/>
    <col min="7947" max="7947" width="31.7109375" style="2" customWidth="1"/>
    <col min="7948" max="7948" width="13.42578125" style="2" bestFit="1" customWidth="1"/>
    <col min="7949" max="7949" width="11.42578125" style="2" bestFit="1" customWidth="1"/>
    <col min="7950" max="8193" width="9.140625" style="2"/>
    <col min="8194" max="8194" width="15.140625" style="2" customWidth="1"/>
    <col min="8195" max="8195" width="17.7109375" style="2" customWidth="1"/>
    <col min="8196" max="8196" width="19.7109375" style="2" customWidth="1"/>
    <col min="8197" max="8197" width="12.5703125" style="2" customWidth="1"/>
    <col min="8198" max="8198" width="13.7109375" style="2" customWidth="1"/>
    <col min="8199" max="8200" width="11.42578125" style="2" customWidth="1"/>
    <col min="8201" max="8201" width="15.7109375" style="2" customWidth="1"/>
    <col min="8202" max="8202" width="13.42578125" style="2" customWidth="1"/>
    <col min="8203" max="8203" width="31.7109375" style="2" customWidth="1"/>
    <col min="8204" max="8204" width="13.42578125" style="2" bestFit="1" customWidth="1"/>
    <col min="8205" max="8205" width="11.42578125" style="2" bestFit="1" customWidth="1"/>
    <col min="8206" max="8449" width="9.140625" style="2"/>
    <col min="8450" max="8450" width="15.140625" style="2" customWidth="1"/>
    <col min="8451" max="8451" width="17.7109375" style="2" customWidth="1"/>
    <col min="8452" max="8452" width="19.7109375" style="2" customWidth="1"/>
    <col min="8453" max="8453" width="12.5703125" style="2" customWidth="1"/>
    <col min="8454" max="8454" width="13.7109375" style="2" customWidth="1"/>
    <col min="8455" max="8456" width="11.42578125" style="2" customWidth="1"/>
    <col min="8457" max="8457" width="15.7109375" style="2" customWidth="1"/>
    <col min="8458" max="8458" width="13.42578125" style="2" customWidth="1"/>
    <col min="8459" max="8459" width="31.7109375" style="2" customWidth="1"/>
    <col min="8460" max="8460" width="13.42578125" style="2" bestFit="1" customWidth="1"/>
    <col min="8461" max="8461" width="11.42578125" style="2" bestFit="1" customWidth="1"/>
    <col min="8462" max="8705" width="9.140625" style="2"/>
    <col min="8706" max="8706" width="15.140625" style="2" customWidth="1"/>
    <col min="8707" max="8707" width="17.7109375" style="2" customWidth="1"/>
    <col min="8708" max="8708" width="19.7109375" style="2" customWidth="1"/>
    <col min="8709" max="8709" width="12.5703125" style="2" customWidth="1"/>
    <col min="8710" max="8710" width="13.7109375" style="2" customWidth="1"/>
    <col min="8711" max="8712" width="11.42578125" style="2" customWidth="1"/>
    <col min="8713" max="8713" width="15.7109375" style="2" customWidth="1"/>
    <col min="8714" max="8714" width="13.42578125" style="2" customWidth="1"/>
    <col min="8715" max="8715" width="31.7109375" style="2" customWidth="1"/>
    <col min="8716" max="8716" width="13.42578125" style="2" bestFit="1" customWidth="1"/>
    <col min="8717" max="8717" width="11.42578125" style="2" bestFit="1" customWidth="1"/>
    <col min="8718" max="8961" width="9.140625" style="2"/>
    <col min="8962" max="8962" width="15.140625" style="2" customWidth="1"/>
    <col min="8963" max="8963" width="17.7109375" style="2" customWidth="1"/>
    <col min="8964" max="8964" width="19.7109375" style="2" customWidth="1"/>
    <col min="8965" max="8965" width="12.5703125" style="2" customWidth="1"/>
    <col min="8966" max="8966" width="13.7109375" style="2" customWidth="1"/>
    <col min="8967" max="8968" width="11.42578125" style="2" customWidth="1"/>
    <col min="8969" max="8969" width="15.7109375" style="2" customWidth="1"/>
    <col min="8970" max="8970" width="13.42578125" style="2" customWidth="1"/>
    <col min="8971" max="8971" width="31.7109375" style="2" customWidth="1"/>
    <col min="8972" max="8972" width="13.42578125" style="2" bestFit="1" customWidth="1"/>
    <col min="8973" max="8973" width="11.42578125" style="2" bestFit="1" customWidth="1"/>
    <col min="8974" max="9217" width="9.140625" style="2"/>
    <col min="9218" max="9218" width="15.140625" style="2" customWidth="1"/>
    <col min="9219" max="9219" width="17.7109375" style="2" customWidth="1"/>
    <col min="9220" max="9220" width="19.7109375" style="2" customWidth="1"/>
    <col min="9221" max="9221" width="12.5703125" style="2" customWidth="1"/>
    <col min="9222" max="9222" width="13.7109375" style="2" customWidth="1"/>
    <col min="9223" max="9224" width="11.42578125" style="2" customWidth="1"/>
    <col min="9225" max="9225" width="15.7109375" style="2" customWidth="1"/>
    <col min="9226" max="9226" width="13.42578125" style="2" customWidth="1"/>
    <col min="9227" max="9227" width="31.7109375" style="2" customWidth="1"/>
    <col min="9228" max="9228" width="13.42578125" style="2" bestFit="1" customWidth="1"/>
    <col min="9229" max="9229" width="11.42578125" style="2" bestFit="1" customWidth="1"/>
    <col min="9230" max="9473" width="9.140625" style="2"/>
    <col min="9474" max="9474" width="15.140625" style="2" customWidth="1"/>
    <col min="9475" max="9475" width="17.7109375" style="2" customWidth="1"/>
    <col min="9476" max="9476" width="19.7109375" style="2" customWidth="1"/>
    <col min="9477" max="9477" width="12.5703125" style="2" customWidth="1"/>
    <col min="9478" max="9478" width="13.7109375" style="2" customWidth="1"/>
    <col min="9479" max="9480" width="11.42578125" style="2" customWidth="1"/>
    <col min="9481" max="9481" width="15.7109375" style="2" customWidth="1"/>
    <col min="9482" max="9482" width="13.42578125" style="2" customWidth="1"/>
    <col min="9483" max="9483" width="31.7109375" style="2" customWidth="1"/>
    <col min="9484" max="9484" width="13.42578125" style="2" bestFit="1" customWidth="1"/>
    <col min="9485" max="9485" width="11.42578125" style="2" bestFit="1" customWidth="1"/>
    <col min="9486" max="9729" width="9.140625" style="2"/>
    <col min="9730" max="9730" width="15.140625" style="2" customWidth="1"/>
    <col min="9731" max="9731" width="17.7109375" style="2" customWidth="1"/>
    <col min="9732" max="9732" width="19.7109375" style="2" customWidth="1"/>
    <col min="9733" max="9733" width="12.5703125" style="2" customWidth="1"/>
    <col min="9734" max="9734" width="13.7109375" style="2" customWidth="1"/>
    <col min="9735" max="9736" width="11.42578125" style="2" customWidth="1"/>
    <col min="9737" max="9737" width="15.7109375" style="2" customWidth="1"/>
    <col min="9738" max="9738" width="13.42578125" style="2" customWidth="1"/>
    <col min="9739" max="9739" width="31.7109375" style="2" customWidth="1"/>
    <col min="9740" max="9740" width="13.42578125" style="2" bestFit="1" customWidth="1"/>
    <col min="9741" max="9741" width="11.42578125" style="2" bestFit="1" customWidth="1"/>
    <col min="9742" max="9985" width="9.140625" style="2"/>
    <col min="9986" max="9986" width="15.140625" style="2" customWidth="1"/>
    <col min="9987" max="9987" width="17.7109375" style="2" customWidth="1"/>
    <col min="9988" max="9988" width="19.7109375" style="2" customWidth="1"/>
    <col min="9989" max="9989" width="12.5703125" style="2" customWidth="1"/>
    <col min="9990" max="9990" width="13.7109375" style="2" customWidth="1"/>
    <col min="9991" max="9992" width="11.42578125" style="2" customWidth="1"/>
    <col min="9993" max="9993" width="15.7109375" style="2" customWidth="1"/>
    <col min="9994" max="9994" width="13.42578125" style="2" customWidth="1"/>
    <col min="9995" max="9995" width="31.7109375" style="2" customWidth="1"/>
    <col min="9996" max="9996" width="13.42578125" style="2" bestFit="1" customWidth="1"/>
    <col min="9997" max="9997" width="11.42578125" style="2" bestFit="1" customWidth="1"/>
    <col min="9998" max="10241" width="9.140625" style="2"/>
    <col min="10242" max="10242" width="15.140625" style="2" customWidth="1"/>
    <col min="10243" max="10243" width="17.7109375" style="2" customWidth="1"/>
    <col min="10244" max="10244" width="19.7109375" style="2" customWidth="1"/>
    <col min="10245" max="10245" width="12.5703125" style="2" customWidth="1"/>
    <col min="10246" max="10246" width="13.7109375" style="2" customWidth="1"/>
    <col min="10247" max="10248" width="11.42578125" style="2" customWidth="1"/>
    <col min="10249" max="10249" width="15.7109375" style="2" customWidth="1"/>
    <col min="10250" max="10250" width="13.42578125" style="2" customWidth="1"/>
    <col min="10251" max="10251" width="31.7109375" style="2" customWidth="1"/>
    <col min="10252" max="10252" width="13.42578125" style="2" bestFit="1" customWidth="1"/>
    <col min="10253" max="10253" width="11.42578125" style="2" bestFit="1" customWidth="1"/>
    <col min="10254" max="10497" width="9.140625" style="2"/>
    <col min="10498" max="10498" width="15.140625" style="2" customWidth="1"/>
    <col min="10499" max="10499" width="17.7109375" style="2" customWidth="1"/>
    <col min="10500" max="10500" width="19.7109375" style="2" customWidth="1"/>
    <col min="10501" max="10501" width="12.5703125" style="2" customWidth="1"/>
    <col min="10502" max="10502" width="13.7109375" style="2" customWidth="1"/>
    <col min="10503" max="10504" width="11.42578125" style="2" customWidth="1"/>
    <col min="10505" max="10505" width="15.7109375" style="2" customWidth="1"/>
    <col min="10506" max="10506" width="13.42578125" style="2" customWidth="1"/>
    <col min="10507" max="10507" width="31.7109375" style="2" customWidth="1"/>
    <col min="10508" max="10508" width="13.42578125" style="2" bestFit="1" customWidth="1"/>
    <col min="10509" max="10509" width="11.42578125" style="2" bestFit="1" customWidth="1"/>
    <col min="10510" max="10753" width="9.140625" style="2"/>
    <col min="10754" max="10754" width="15.140625" style="2" customWidth="1"/>
    <col min="10755" max="10755" width="17.7109375" style="2" customWidth="1"/>
    <col min="10756" max="10756" width="19.7109375" style="2" customWidth="1"/>
    <col min="10757" max="10757" width="12.5703125" style="2" customWidth="1"/>
    <col min="10758" max="10758" width="13.7109375" style="2" customWidth="1"/>
    <col min="10759" max="10760" width="11.42578125" style="2" customWidth="1"/>
    <col min="10761" max="10761" width="15.7109375" style="2" customWidth="1"/>
    <col min="10762" max="10762" width="13.42578125" style="2" customWidth="1"/>
    <col min="10763" max="10763" width="31.7109375" style="2" customWidth="1"/>
    <col min="10764" max="10764" width="13.42578125" style="2" bestFit="1" customWidth="1"/>
    <col min="10765" max="10765" width="11.42578125" style="2" bestFit="1" customWidth="1"/>
    <col min="10766" max="11009" width="9.140625" style="2"/>
    <col min="11010" max="11010" width="15.140625" style="2" customWidth="1"/>
    <col min="11011" max="11011" width="17.7109375" style="2" customWidth="1"/>
    <col min="11012" max="11012" width="19.7109375" style="2" customWidth="1"/>
    <col min="11013" max="11013" width="12.5703125" style="2" customWidth="1"/>
    <col min="11014" max="11014" width="13.7109375" style="2" customWidth="1"/>
    <col min="11015" max="11016" width="11.42578125" style="2" customWidth="1"/>
    <col min="11017" max="11017" width="15.7109375" style="2" customWidth="1"/>
    <col min="11018" max="11018" width="13.42578125" style="2" customWidth="1"/>
    <col min="11019" max="11019" width="31.7109375" style="2" customWidth="1"/>
    <col min="11020" max="11020" width="13.42578125" style="2" bestFit="1" customWidth="1"/>
    <col min="11021" max="11021" width="11.42578125" style="2" bestFit="1" customWidth="1"/>
    <col min="11022" max="11265" width="9.140625" style="2"/>
    <col min="11266" max="11266" width="15.140625" style="2" customWidth="1"/>
    <col min="11267" max="11267" width="17.7109375" style="2" customWidth="1"/>
    <col min="11268" max="11268" width="19.7109375" style="2" customWidth="1"/>
    <col min="11269" max="11269" width="12.5703125" style="2" customWidth="1"/>
    <col min="11270" max="11270" width="13.7109375" style="2" customWidth="1"/>
    <col min="11271" max="11272" width="11.42578125" style="2" customWidth="1"/>
    <col min="11273" max="11273" width="15.7109375" style="2" customWidth="1"/>
    <col min="11274" max="11274" width="13.42578125" style="2" customWidth="1"/>
    <col min="11275" max="11275" width="31.7109375" style="2" customWidth="1"/>
    <col min="11276" max="11276" width="13.42578125" style="2" bestFit="1" customWidth="1"/>
    <col min="11277" max="11277" width="11.42578125" style="2" bestFit="1" customWidth="1"/>
    <col min="11278" max="11521" width="9.140625" style="2"/>
    <col min="11522" max="11522" width="15.140625" style="2" customWidth="1"/>
    <col min="11523" max="11523" width="17.7109375" style="2" customWidth="1"/>
    <col min="11524" max="11524" width="19.7109375" style="2" customWidth="1"/>
    <col min="11525" max="11525" width="12.5703125" style="2" customWidth="1"/>
    <col min="11526" max="11526" width="13.7109375" style="2" customWidth="1"/>
    <col min="11527" max="11528" width="11.42578125" style="2" customWidth="1"/>
    <col min="11529" max="11529" width="15.7109375" style="2" customWidth="1"/>
    <col min="11530" max="11530" width="13.42578125" style="2" customWidth="1"/>
    <col min="11531" max="11531" width="31.7109375" style="2" customWidth="1"/>
    <col min="11532" max="11532" width="13.42578125" style="2" bestFit="1" customWidth="1"/>
    <col min="11533" max="11533" width="11.42578125" style="2" bestFit="1" customWidth="1"/>
    <col min="11534" max="11777" width="9.140625" style="2"/>
    <col min="11778" max="11778" width="15.140625" style="2" customWidth="1"/>
    <col min="11779" max="11779" width="17.7109375" style="2" customWidth="1"/>
    <col min="11780" max="11780" width="19.7109375" style="2" customWidth="1"/>
    <col min="11781" max="11781" width="12.5703125" style="2" customWidth="1"/>
    <col min="11782" max="11782" width="13.7109375" style="2" customWidth="1"/>
    <col min="11783" max="11784" width="11.42578125" style="2" customWidth="1"/>
    <col min="11785" max="11785" width="15.7109375" style="2" customWidth="1"/>
    <col min="11786" max="11786" width="13.42578125" style="2" customWidth="1"/>
    <col min="11787" max="11787" width="31.7109375" style="2" customWidth="1"/>
    <col min="11788" max="11788" width="13.42578125" style="2" bestFit="1" customWidth="1"/>
    <col min="11789" max="11789" width="11.42578125" style="2" bestFit="1" customWidth="1"/>
    <col min="11790" max="12033" width="9.140625" style="2"/>
    <col min="12034" max="12034" width="15.140625" style="2" customWidth="1"/>
    <col min="12035" max="12035" width="17.7109375" style="2" customWidth="1"/>
    <col min="12036" max="12036" width="19.7109375" style="2" customWidth="1"/>
    <col min="12037" max="12037" width="12.5703125" style="2" customWidth="1"/>
    <col min="12038" max="12038" width="13.7109375" style="2" customWidth="1"/>
    <col min="12039" max="12040" width="11.42578125" style="2" customWidth="1"/>
    <col min="12041" max="12041" width="15.7109375" style="2" customWidth="1"/>
    <col min="12042" max="12042" width="13.42578125" style="2" customWidth="1"/>
    <col min="12043" max="12043" width="31.7109375" style="2" customWidth="1"/>
    <col min="12044" max="12044" width="13.42578125" style="2" bestFit="1" customWidth="1"/>
    <col min="12045" max="12045" width="11.42578125" style="2" bestFit="1" customWidth="1"/>
    <col min="12046" max="12289" width="9.140625" style="2"/>
    <col min="12290" max="12290" width="15.140625" style="2" customWidth="1"/>
    <col min="12291" max="12291" width="17.7109375" style="2" customWidth="1"/>
    <col min="12292" max="12292" width="19.7109375" style="2" customWidth="1"/>
    <col min="12293" max="12293" width="12.5703125" style="2" customWidth="1"/>
    <col min="12294" max="12294" width="13.7109375" style="2" customWidth="1"/>
    <col min="12295" max="12296" width="11.42578125" style="2" customWidth="1"/>
    <col min="12297" max="12297" width="15.7109375" style="2" customWidth="1"/>
    <col min="12298" max="12298" width="13.42578125" style="2" customWidth="1"/>
    <col min="12299" max="12299" width="31.7109375" style="2" customWidth="1"/>
    <col min="12300" max="12300" width="13.42578125" style="2" bestFit="1" customWidth="1"/>
    <col min="12301" max="12301" width="11.42578125" style="2" bestFit="1" customWidth="1"/>
    <col min="12302" max="12545" width="9.140625" style="2"/>
    <col min="12546" max="12546" width="15.140625" style="2" customWidth="1"/>
    <col min="12547" max="12547" width="17.7109375" style="2" customWidth="1"/>
    <col min="12548" max="12548" width="19.7109375" style="2" customWidth="1"/>
    <col min="12549" max="12549" width="12.5703125" style="2" customWidth="1"/>
    <col min="12550" max="12550" width="13.7109375" style="2" customWidth="1"/>
    <col min="12551" max="12552" width="11.42578125" style="2" customWidth="1"/>
    <col min="12553" max="12553" width="15.7109375" style="2" customWidth="1"/>
    <col min="12554" max="12554" width="13.42578125" style="2" customWidth="1"/>
    <col min="12555" max="12555" width="31.7109375" style="2" customWidth="1"/>
    <col min="12556" max="12556" width="13.42578125" style="2" bestFit="1" customWidth="1"/>
    <col min="12557" max="12557" width="11.42578125" style="2" bestFit="1" customWidth="1"/>
    <col min="12558" max="12801" width="9.140625" style="2"/>
    <col min="12802" max="12802" width="15.140625" style="2" customWidth="1"/>
    <col min="12803" max="12803" width="17.7109375" style="2" customWidth="1"/>
    <col min="12804" max="12804" width="19.7109375" style="2" customWidth="1"/>
    <col min="12805" max="12805" width="12.5703125" style="2" customWidth="1"/>
    <col min="12806" max="12806" width="13.7109375" style="2" customWidth="1"/>
    <col min="12807" max="12808" width="11.42578125" style="2" customWidth="1"/>
    <col min="12809" max="12809" width="15.7109375" style="2" customWidth="1"/>
    <col min="12810" max="12810" width="13.42578125" style="2" customWidth="1"/>
    <col min="12811" max="12811" width="31.7109375" style="2" customWidth="1"/>
    <col min="12812" max="12812" width="13.42578125" style="2" bestFit="1" customWidth="1"/>
    <col min="12813" max="12813" width="11.42578125" style="2" bestFit="1" customWidth="1"/>
    <col min="12814" max="13057" width="9.140625" style="2"/>
    <col min="13058" max="13058" width="15.140625" style="2" customWidth="1"/>
    <col min="13059" max="13059" width="17.7109375" style="2" customWidth="1"/>
    <col min="13060" max="13060" width="19.7109375" style="2" customWidth="1"/>
    <col min="13061" max="13061" width="12.5703125" style="2" customWidth="1"/>
    <col min="13062" max="13062" width="13.7109375" style="2" customWidth="1"/>
    <col min="13063" max="13064" width="11.42578125" style="2" customWidth="1"/>
    <col min="13065" max="13065" width="15.7109375" style="2" customWidth="1"/>
    <col min="13066" max="13066" width="13.42578125" style="2" customWidth="1"/>
    <col min="13067" max="13067" width="31.7109375" style="2" customWidth="1"/>
    <col min="13068" max="13068" width="13.42578125" style="2" bestFit="1" customWidth="1"/>
    <col min="13069" max="13069" width="11.42578125" style="2" bestFit="1" customWidth="1"/>
    <col min="13070" max="13313" width="9.140625" style="2"/>
    <col min="13314" max="13314" width="15.140625" style="2" customWidth="1"/>
    <col min="13315" max="13315" width="17.7109375" style="2" customWidth="1"/>
    <col min="13316" max="13316" width="19.7109375" style="2" customWidth="1"/>
    <col min="13317" max="13317" width="12.5703125" style="2" customWidth="1"/>
    <col min="13318" max="13318" width="13.7109375" style="2" customWidth="1"/>
    <col min="13319" max="13320" width="11.42578125" style="2" customWidth="1"/>
    <col min="13321" max="13321" width="15.7109375" style="2" customWidth="1"/>
    <col min="13322" max="13322" width="13.42578125" style="2" customWidth="1"/>
    <col min="13323" max="13323" width="31.7109375" style="2" customWidth="1"/>
    <col min="13324" max="13324" width="13.42578125" style="2" bestFit="1" customWidth="1"/>
    <col min="13325" max="13325" width="11.42578125" style="2" bestFit="1" customWidth="1"/>
    <col min="13326" max="13569" width="9.140625" style="2"/>
    <col min="13570" max="13570" width="15.140625" style="2" customWidth="1"/>
    <col min="13571" max="13571" width="17.7109375" style="2" customWidth="1"/>
    <col min="13572" max="13572" width="19.7109375" style="2" customWidth="1"/>
    <col min="13573" max="13573" width="12.5703125" style="2" customWidth="1"/>
    <col min="13574" max="13574" width="13.7109375" style="2" customWidth="1"/>
    <col min="13575" max="13576" width="11.42578125" style="2" customWidth="1"/>
    <col min="13577" max="13577" width="15.7109375" style="2" customWidth="1"/>
    <col min="13578" max="13578" width="13.42578125" style="2" customWidth="1"/>
    <col min="13579" max="13579" width="31.7109375" style="2" customWidth="1"/>
    <col min="13580" max="13580" width="13.42578125" style="2" bestFit="1" customWidth="1"/>
    <col min="13581" max="13581" width="11.42578125" style="2" bestFit="1" customWidth="1"/>
    <col min="13582" max="13825" width="9.140625" style="2"/>
    <col min="13826" max="13826" width="15.140625" style="2" customWidth="1"/>
    <col min="13827" max="13827" width="17.7109375" style="2" customWidth="1"/>
    <col min="13828" max="13828" width="19.7109375" style="2" customWidth="1"/>
    <col min="13829" max="13829" width="12.5703125" style="2" customWidth="1"/>
    <col min="13830" max="13830" width="13.7109375" style="2" customWidth="1"/>
    <col min="13831" max="13832" width="11.42578125" style="2" customWidth="1"/>
    <col min="13833" max="13833" width="15.7109375" style="2" customWidth="1"/>
    <col min="13834" max="13834" width="13.42578125" style="2" customWidth="1"/>
    <col min="13835" max="13835" width="31.7109375" style="2" customWidth="1"/>
    <col min="13836" max="13836" width="13.42578125" style="2" bestFit="1" customWidth="1"/>
    <col min="13837" max="13837" width="11.42578125" style="2" bestFit="1" customWidth="1"/>
    <col min="13838" max="14081" width="9.140625" style="2"/>
    <col min="14082" max="14082" width="15.140625" style="2" customWidth="1"/>
    <col min="14083" max="14083" width="17.7109375" style="2" customWidth="1"/>
    <col min="14084" max="14084" width="19.7109375" style="2" customWidth="1"/>
    <col min="14085" max="14085" width="12.5703125" style="2" customWidth="1"/>
    <col min="14086" max="14086" width="13.7109375" style="2" customWidth="1"/>
    <col min="14087" max="14088" width="11.42578125" style="2" customWidth="1"/>
    <col min="14089" max="14089" width="15.7109375" style="2" customWidth="1"/>
    <col min="14090" max="14090" width="13.42578125" style="2" customWidth="1"/>
    <col min="14091" max="14091" width="31.7109375" style="2" customWidth="1"/>
    <col min="14092" max="14092" width="13.42578125" style="2" bestFit="1" customWidth="1"/>
    <col min="14093" max="14093" width="11.42578125" style="2" bestFit="1" customWidth="1"/>
    <col min="14094" max="14337" width="9.140625" style="2"/>
    <col min="14338" max="14338" width="15.140625" style="2" customWidth="1"/>
    <col min="14339" max="14339" width="17.7109375" style="2" customWidth="1"/>
    <col min="14340" max="14340" width="19.7109375" style="2" customWidth="1"/>
    <col min="14341" max="14341" width="12.5703125" style="2" customWidth="1"/>
    <col min="14342" max="14342" width="13.7109375" style="2" customWidth="1"/>
    <col min="14343" max="14344" width="11.42578125" style="2" customWidth="1"/>
    <col min="14345" max="14345" width="15.7109375" style="2" customWidth="1"/>
    <col min="14346" max="14346" width="13.42578125" style="2" customWidth="1"/>
    <col min="14347" max="14347" width="31.7109375" style="2" customWidth="1"/>
    <col min="14348" max="14348" width="13.42578125" style="2" bestFit="1" customWidth="1"/>
    <col min="14349" max="14349" width="11.42578125" style="2" bestFit="1" customWidth="1"/>
    <col min="14350" max="14593" width="9.140625" style="2"/>
    <col min="14594" max="14594" width="15.140625" style="2" customWidth="1"/>
    <col min="14595" max="14595" width="17.7109375" style="2" customWidth="1"/>
    <col min="14596" max="14596" width="19.7109375" style="2" customWidth="1"/>
    <col min="14597" max="14597" width="12.5703125" style="2" customWidth="1"/>
    <col min="14598" max="14598" width="13.7109375" style="2" customWidth="1"/>
    <col min="14599" max="14600" width="11.42578125" style="2" customWidth="1"/>
    <col min="14601" max="14601" width="15.7109375" style="2" customWidth="1"/>
    <col min="14602" max="14602" width="13.42578125" style="2" customWidth="1"/>
    <col min="14603" max="14603" width="31.7109375" style="2" customWidth="1"/>
    <col min="14604" max="14604" width="13.42578125" style="2" bestFit="1" customWidth="1"/>
    <col min="14605" max="14605" width="11.42578125" style="2" bestFit="1" customWidth="1"/>
    <col min="14606" max="14849" width="9.140625" style="2"/>
    <col min="14850" max="14850" width="15.140625" style="2" customWidth="1"/>
    <col min="14851" max="14851" width="17.7109375" style="2" customWidth="1"/>
    <col min="14852" max="14852" width="19.7109375" style="2" customWidth="1"/>
    <col min="14853" max="14853" width="12.5703125" style="2" customWidth="1"/>
    <col min="14854" max="14854" width="13.7109375" style="2" customWidth="1"/>
    <col min="14855" max="14856" width="11.42578125" style="2" customWidth="1"/>
    <col min="14857" max="14857" width="15.7109375" style="2" customWidth="1"/>
    <col min="14858" max="14858" width="13.42578125" style="2" customWidth="1"/>
    <col min="14859" max="14859" width="31.7109375" style="2" customWidth="1"/>
    <col min="14860" max="14860" width="13.42578125" style="2" bestFit="1" customWidth="1"/>
    <col min="14861" max="14861" width="11.42578125" style="2" bestFit="1" customWidth="1"/>
    <col min="14862" max="15105" width="9.140625" style="2"/>
    <col min="15106" max="15106" width="15.140625" style="2" customWidth="1"/>
    <col min="15107" max="15107" width="17.7109375" style="2" customWidth="1"/>
    <col min="15108" max="15108" width="19.7109375" style="2" customWidth="1"/>
    <col min="15109" max="15109" width="12.5703125" style="2" customWidth="1"/>
    <col min="15110" max="15110" width="13.7109375" style="2" customWidth="1"/>
    <col min="15111" max="15112" width="11.42578125" style="2" customWidth="1"/>
    <col min="15113" max="15113" width="15.7109375" style="2" customWidth="1"/>
    <col min="15114" max="15114" width="13.42578125" style="2" customWidth="1"/>
    <col min="15115" max="15115" width="31.7109375" style="2" customWidth="1"/>
    <col min="15116" max="15116" width="13.42578125" style="2" bestFit="1" customWidth="1"/>
    <col min="15117" max="15117" width="11.42578125" style="2" bestFit="1" customWidth="1"/>
    <col min="15118" max="15361" width="9.140625" style="2"/>
    <col min="15362" max="15362" width="15.140625" style="2" customWidth="1"/>
    <col min="15363" max="15363" width="17.7109375" style="2" customWidth="1"/>
    <col min="15364" max="15364" width="19.7109375" style="2" customWidth="1"/>
    <col min="15365" max="15365" width="12.5703125" style="2" customWidth="1"/>
    <col min="15366" max="15366" width="13.7109375" style="2" customWidth="1"/>
    <col min="15367" max="15368" width="11.42578125" style="2" customWidth="1"/>
    <col min="15369" max="15369" width="15.7109375" style="2" customWidth="1"/>
    <col min="15370" max="15370" width="13.42578125" style="2" customWidth="1"/>
    <col min="15371" max="15371" width="31.7109375" style="2" customWidth="1"/>
    <col min="15372" max="15372" width="13.42578125" style="2" bestFit="1" customWidth="1"/>
    <col min="15373" max="15373" width="11.42578125" style="2" bestFit="1" customWidth="1"/>
    <col min="15374" max="15617" width="9.140625" style="2"/>
    <col min="15618" max="15618" width="15.140625" style="2" customWidth="1"/>
    <col min="15619" max="15619" width="17.7109375" style="2" customWidth="1"/>
    <col min="15620" max="15620" width="19.7109375" style="2" customWidth="1"/>
    <col min="15621" max="15621" width="12.5703125" style="2" customWidth="1"/>
    <col min="15622" max="15622" width="13.7109375" style="2" customWidth="1"/>
    <col min="15623" max="15624" width="11.42578125" style="2" customWidth="1"/>
    <col min="15625" max="15625" width="15.7109375" style="2" customWidth="1"/>
    <col min="15626" max="15626" width="13.42578125" style="2" customWidth="1"/>
    <col min="15627" max="15627" width="31.7109375" style="2" customWidth="1"/>
    <col min="15628" max="15628" width="13.42578125" style="2" bestFit="1" customWidth="1"/>
    <col min="15629" max="15629" width="11.42578125" style="2" bestFit="1" customWidth="1"/>
    <col min="15630" max="15873" width="9.140625" style="2"/>
    <col min="15874" max="15874" width="15.140625" style="2" customWidth="1"/>
    <col min="15875" max="15875" width="17.7109375" style="2" customWidth="1"/>
    <col min="15876" max="15876" width="19.7109375" style="2" customWidth="1"/>
    <col min="15877" max="15877" width="12.5703125" style="2" customWidth="1"/>
    <col min="15878" max="15878" width="13.7109375" style="2" customWidth="1"/>
    <col min="15879" max="15880" width="11.42578125" style="2" customWidth="1"/>
    <col min="15881" max="15881" width="15.7109375" style="2" customWidth="1"/>
    <col min="15882" max="15882" width="13.42578125" style="2" customWidth="1"/>
    <col min="15883" max="15883" width="31.7109375" style="2" customWidth="1"/>
    <col min="15884" max="15884" width="13.42578125" style="2" bestFit="1" customWidth="1"/>
    <col min="15885" max="15885" width="11.42578125" style="2" bestFit="1" customWidth="1"/>
    <col min="15886" max="16129" width="9.140625" style="2"/>
    <col min="16130" max="16130" width="15.140625" style="2" customWidth="1"/>
    <col min="16131" max="16131" width="17.7109375" style="2" customWidth="1"/>
    <col min="16132" max="16132" width="19.7109375" style="2" customWidth="1"/>
    <col min="16133" max="16133" width="12.5703125" style="2" customWidth="1"/>
    <col min="16134" max="16134" width="13.7109375" style="2" customWidth="1"/>
    <col min="16135" max="16136" width="11.42578125" style="2" customWidth="1"/>
    <col min="16137" max="16137" width="15.7109375" style="2" customWidth="1"/>
    <col min="16138" max="16138" width="13.42578125" style="2" customWidth="1"/>
    <col min="16139" max="16139" width="31.7109375" style="2" customWidth="1"/>
    <col min="16140" max="16140" width="13.42578125" style="2" bestFit="1" customWidth="1"/>
    <col min="16141" max="16141" width="11.42578125" style="2" bestFit="1" customWidth="1"/>
    <col min="16142" max="16384" width="9.140625" style="2"/>
  </cols>
  <sheetData>
    <row r="1" spans="1:25" ht="46.15" customHeight="1" x14ac:dyDescent="0.25">
      <c r="A1" s="203" t="s">
        <v>158</v>
      </c>
      <c r="B1" s="203"/>
      <c r="C1" s="203"/>
      <c r="D1" s="203"/>
      <c r="E1" s="1"/>
      <c r="F1" s="203" t="s">
        <v>79</v>
      </c>
      <c r="G1" s="203"/>
      <c r="H1" s="203"/>
      <c r="I1" s="203"/>
      <c r="J1" s="203"/>
      <c r="K1" s="203"/>
      <c r="M1" s="167"/>
    </row>
    <row r="2" spans="1:25" s="9" customFormat="1" ht="18" customHeight="1" x14ac:dyDescent="0.25">
      <c r="A2" s="204" t="s">
        <v>53</v>
      </c>
      <c r="B2" s="204"/>
      <c r="C2" s="204"/>
      <c r="D2" s="204"/>
      <c r="E2" s="3"/>
      <c r="F2" s="4"/>
      <c r="G2" s="4"/>
      <c r="H2" s="5"/>
      <c r="I2" s="5"/>
      <c r="J2" s="5"/>
      <c r="K2" s="6"/>
      <c r="L2" s="6"/>
      <c r="M2" s="6"/>
      <c r="N2" s="6"/>
      <c r="O2" s="6"/>
      <c r="P2" s="6"/>
      <c r="Q2" s="6"/>
      <c r="R2" s="6"/>
      <c r="S2" s="7"/>
      <c r="T2" s="7"/>
      <c r="U2" s="7"/>
      <c r="V2" s="7"/>
      <c r="W2" s="7"/>
      <c r="X2" s="7"/>
      <c r="Y2" s="8"/>
    </row>
    <row r="3" spans="1:25" s="11" customFormat="1" ht="19.5" customHeight="1" x14ac:dyDescent="0.25">
      <c r="A3" s="205"/>
      <c r="B3" s="205"/>
      <c r="C3" s="205"/>
      <c r="D3" s="205"/>
      <c r="E3" s="10"/>
      <c r="F3" s="206"/>
      <c r="G3" s="206"/>
      <c r="H3" s="206"/>
      <c r="I3" s="206"/>
      <c r="J3" s="206"/>
    </row>
    <row r="4" spans="1:25" s="14" customFormat="1" ht="16.5" x14ac:dyDescent="0.25">
      <c r="A4" s="207" t="s">
        <v>54</v>
      </c>
      <c r="B4" s="207"/>
      <c r="C4" s="207"/>
      <c r="D4" s="207"/>
      <c r="E4" s="207"/>
      <c r="F4" s="207"/>
      <c r="G4" s="207"/>
      <c r="H4" s="207"/>
      <c r="I4" s="207"/>
      <c r="J4" s="207"/>
      <c r="K4" s="207"/>
    </row>
    <row r="5" spans="1:25" ht="54" customHeight="1" x14ac:dyDescent="0.25">
      <c r="A5" s="209" t="s">
        <v>83</v>
      </c>
      <c r="B5" s="207"/>
      <c r="C5" s="207"/>
      <c r="D5" s="207"/>
      <c r="E5" s="207"/>
      <c r="F5" s="207"/>
      <c r="G5" s="207"/>
      <c r="H5" s="207"/>
      <c r="I5" s="207"/>
      <c r="J5" s="207"/>
      <c r="K5" s="207"/>
      <c r="L5" s="15"/>
      <c r="M5" s="166"/>
      <c r="N5" s="15"/>
      <c r="O5" s="15"/>
      <c r="P5" s="15"/>
      <c r="Q5" s="15"/>
      <c r="R5" s="15"/>
      <c r="S5" s="15"/>
      <c r="T5" s="15"/>
      <c r="U5" s="15"/>
      <c r="V5" s="15"/>
      <c r="W5" s="15"/>
      <c r="X5" s="15"/>
      <c r="Y5" s="15"/>
    </row>
    <row r="6" spans="1:25" ht="19.5" customHeight="1" x14ac:dyDescent="0.25">
      <c r="A6" s="210" t="s">
        <v>148</v>
      </c>
      <c r="B6" s="210"/>
      <c r="C6" s="210"/>
      <c r="D6" s="210"/>
      <c r="E6" s="210"/>
      <c r="F6" s="210"/>
      <c r="G6" s="210"/>
      <c r="H6" s="210"/>
      <c r="I6" s="210"/>
      <c r="J6" s="210"/>
      <c r="K6" s="210"/>
    </row>
    <row r="7" spans="1:25" ht="12" customHeight="1" x14ac:dyDescent="0.25">
      <c r="A7" s="16"/>
      <c r="B7" s="16"/>
      <c r="C7" s="16"/>
      <c r="D7" s="16"/>
      <c r="E7" s="16"/>
      <c r="F7" s="16"/>
      <c r="G7" s="16"/>
      <c r="H7" s="16"/>
      <c r="I7" s="16"/>
      <c r="J7" s="16"/>
      <c r="K7" s="16"/>
    </row>
    <row r="8" spans="1:25" ht="22.5" customHeight="1" x14ac:dyDescent="0.25">
      <c r="A8" s="211" t="s">
        <v>0</v>
      </c>
      <c r="B8" s="211"/>
      <c r="C8" s="211"/>
      <c r="D8" s="211"/>
      <c r="E8" s="211"/>
      <c r="F8" s="211"/>
      <c r="G8" s="211"/>
      <c r="H8" s="211"/>
      <c r="I8" s="211"/>
      <c r="J8" s="211"/>
      <c r="K8" s="211"/>
    </row>
    <row r="9" spans="1:25" s="18" customFormat="1" ht="36.75" customHeight="1" x14ac:dyDescent="0.25">
      <c r="A9" s="212" t="s">
        <v>146</v>
      </c>
      <c r="B9" s="212"/>
      <c r="C9" s="212"/>
      <c r="D9" s="212"/>
      <c r="E9" s="212"/>
      <c r="F9" s="212"/>
      <c r="G9" s="212"/>
      <c r="H9" s="212"/>
      <c r="I9" s="212"/>
      <c r="J9" s="212"/>
      <c r="K9" s="212"/>
      <c r="L9" s="17"/>
    </row>
    <row r="10" spans="1:25" s="18" customFormat="1" ht="36.75" customHeight="1" x14ac:dyDescent="0.25">
      <c r="A10" s="208" t="s">
        <v>140</v>
      </c>
      <c r="B10" s="208"/>
      <c r="C10" s="208"/>
      <c r="D10" s="208"/>
      <c r="E10" s="208"/>
      <c r="F10" s="208"/>
      <c r="G10" s="208"/>
      <c r="H10" s="208"/>
      <c r="I10" s="208"/>
      <c r="J10" s="208"/>
      <c r="K10" s="208"/>
    </row>
    <row r="11" spans="1:25" s="18" customFormat="1" ht="36" customHeight="1" x14ac:dyDescent="0.25">
      <c r="A11" s="208" t="s">
        <v>56</v>
      </c>
      <c r="B11" s="208"/>
      <c r="C11" s="208"/>
      <c r="D11" s="208"/>
      <c r="E11" s="208"/>
      <c r="F11" s="208"/>
      <c r="G11" s="208"/>
      <c r="H11" s="208"/>
      <c r="I11" s="208"/>
      <c r="J11" s="208"/>
      <c r="K11" s="208"/>
    </row>
    <row r="12" spans="1:25" s="18" customFormat="1" ht="48.75" customHeight="1" x14ac:dyDescent="0.25">
      <c r="A12" s="213" t="s">
        <v>143</v>
      </c>
      <c r="B12" s="208"/>
      <c r="C12" s="208"/>
      <c r="D12" s="208"/>
      <c r="E12" s="208"/>
      <c r="F12" s="208"/>
      <c r="G12" s="208"/>
      <c r="H12" s="208"/>
      <c r="I12" s="208"/>
      <c r="J12" s="208"/>
      <c r="K12" s="208"/>
    </row>
    <row r="13" spans="1:25" s="18" customFormat="1" ht="28.5" customHeight="1" x14ac:dyDescent="0.25">
      <c r="A13" s="213" t="s">
        <v>141</v>
      </c>
      <c r="B13" s="208"/>
      <c r="C13" s="208"/>
      <c r="D13" s="208"/>
      <c r="E13" s="208"/>
      <c r="F13" s="208"/>
      <c r="G13" s="208"/>
      <c r="H13" s="208"/>
      <c r="I13" s="208"/>
      <c r="J13" s="208"/>
      <c r="K13" s="208"/>
    </row>
    <row r="14" spans="1:25" s="18" customFormat="1" ht="34.5" customHeight="1" x14ac:dyDescent="0.25">
      <c r="A14" s="208" t="s">
        <v>142</v>
      </c>
      <c r="B14" s="208"/>
      <c r="C14" s="208"/>
      <c r="D14" s="208"/>
      <c r="E14" s="208"/>
      <c r="F14" s="208"/>
      <c r="G14" s="208"/>
      <c r="H14" s="208"/>
      <c r="I14" s="208"/>
      <c r="J14" s="208"/>
      <c r="K14" s="208"/>
    </row>
    <row r="15" spans="1:25" s="18" customFormat="1" ht="37.5" customHeight="1" x14ac:dyDescent="0.25">
      <c r="A15" s="208" t="s">
        <v>61</v>
      </c>
      <c r="B15" s="208"/>
      <c r="C15" s="208"/>
      <c r="D15" s="208"/>
      <c r="E15" s="208"/>
      <c r="F15" s="208"/>
      <c r="G15" s="208"/>
      <c r="H15" s="208"/>
      <c r="I15" s="208"/>
      <c r="J15" s="208"/>
      <c r="K15" s="208"/>
    </row>
    <row r="16" spans="1:25" s="18" customFormat="1" ht="34.5" customHeight="1" x14ac:dyDescent="0.25">
      <c r="A16" s="208" t="s">
        <v>57</v>
      </c>
      <c r="B16" s="208"/>
      <c r="C16" s="208"/>
      <c r="D16" s="208"/>
      <c r="E16" s="208"/>
      <c r="F16" s="208"/>
      <c r="G16" s="208"/>
      <c r="H16" s="208"/>
      <c r="I16" s="208"/>
      <c r="J16" s="208"/>
      <c r="K16" s="208"/>
    </row>
    <row r="17" spans="1:13" s="18" customFormat="1" ht="34.5" customHeight="1" x14ac:dyDescent="0.25">
      <c r="A17" s="208" t="s">
        <v>58</v>
      </c>
      <c r="B17" s="208"/>
      <c r="C17" s="208"/>
      <c r="D17" s="208"/>
      <c r="E17" s="208"/>
      <c r="F17" s="208"/>
      <c r="G17" s="208"/>
      <c r="H17" s="208"/>
      <c r="I17" s="208"/>
      <c r="J17" s="208"/>
      <c r="K17" s="208"/>
    </row>
    <row r="18" spans="1:13" s="18" customFormat="1" ht="37.5" customHeight="1" x14ac:dyDescent="0.25">
      <c r="A18" s="208" t="s">
        <v>59</v>
      </c>
      <c r="B18" s="208"/>
      <c r="C18" s="208"/>
      <c r="D18" s="208"/>
      <c r="E18" s="208"/>
      <c r="F18" s="208"/>
      <c r="G18" s="208"/>
      <c r="H18" s="208"/>
      <c r="I18" s="208"/>
      <c r="J18" s="208"/>
      <c r="K18" s="208"/>
    </row>
    <row r="19" spans="1:13" s="18" customFormat="1" ht="41.25" customHeight="1" x14ac:dyDescent="0.25">
      <c r="A19" s="208" t="s">
        <v>60</v>
      </c>
      <c r="B19" s="208"/>
      <c r="C19" s="208"/>
      <c r="D19" s="208"/>
      <c r="E19" s="208"/>
      <c r="F19" s="208"/>
      <c r="G19" s="208"/>
      <c r="H19" s="208"/>
      <c r="I19" s="208"/>
      <c r="J19" s="208"/>
      <c r="K19" s="208"/>
    </row>
    <row r="20" spans="1:13" s="18" customFormat="1" ht="52.5" customHeight="1" x14ac:dyDescent="0.25">
      <c r="A20" s="208" t="s">
        <v>89</v>
      </c>
      <c r="B20" s="208"/>
      <c r="C20" s="208"/>
      <c r="D20" s="208"/>
      <c r="E20" s="208"/>
      <c r="F20" s="208"/>
      <c r="G20" s="208"/>
      <c r="H20" s="208"/>
      <c r="I20" s="208"/>
      <c r="J20" s="208"/>
      <c r="K20" s="208"/>
    </row>
    <row r="21" spans="1:13" ht="28.5" customHeight="1" x14ac:dyDescent="0.25">
      <c r="A21" s="211" t="s">
        <v>1</v>
      </c>
      <c r="B21" s="211"/>
      <c r="C21" s="211"/>
      <c r="D21" s="211"/>
      <c r="E21" s="211"/>
      <c r="F21" s="214"/>
      <c r="G21" s="214"/>
      <c r="H21" s="214"/>
      <c r="I21" s="214"/>
      <c r="J21" s="214"/>
      <c r="K21" s="214"/>
    </row>
    <row r="22" spans="1:13" s="19" customFormat="1" ht="39.75" customHeight="1" x14ac:dyDescent="0.25">
      <c r="A22" s="211" t="s">
        <v>2</v>
      </c>
      <c r="B22" s="211"/>
      <c r="C22" s="211"/>
      <c r="D22" s="215" t="s">
        <v>159</v>
      </c>
      <c r="E22" s="211"/>
      <c r="F22" s="211"/>
      <c r="G22" s="211"/>
      <c r="H22" s="211"/>
      <c r="I22" s="211"/>
      <c r="J22" s="211"/>
      <c r="K22" s="211"/>
      <c r="M22" s="161" t="s">
        <v>152</v>
      </c>
    </row>
    <row r="23" spans="1:13" s="19" customFormat="1" ht="20.25" customHeight="1" x14ac:dyDescent="0.25">
      <c r="A23" s="227" t="s">
        <v>62</v>
      </c>
      <c r="B23" s="227"/>
      <c r="C23" s="227"/>
      <c r="D23" s="227"/>
      <c r="E23" s="227"/>
      <c r="F23" s="227"/>
      <c r="G23" s="227"/>
      <c r="H23" s="227"/>
      <c r="I23" s="227"/>
    </row>
    <row r="24" spans="1:13" s="19" customFormat="1" ht="20.25" customHeight="1" x14ac:dyDescent="0.25">
      <c r="A24" s="20" t="s">
        <v>3</v>
      </c>
      <c r="B24" s="20"/>
      <c r="C24" s="226" t="s">
        <v>63</v>
      </c>
      <c r="D24" s="226"/>
      <c r="E24" s="226"/>
      <c r="F24" s="226"/>
      <c r="G24" s="226"/>
      <c r="H24" s="226"/>
      <c r="I24" s="226"/>
      <c r="J24" s="226"/>
      <c r="K24" s="226"/>
    </row>
    <row r="25" spans="1:13" s="19" customFormat="1" ht="20.25" customHeight="1" x14ac:dyDescent="0.25">
      <c r="A25" s="226" t="s">
        <v>4</v>
      </c>
      <c r="B25" s="226"/>
      <c r="C25" s="226"/>
      <c r="D25" s="226"/>
      <c r="E25" s="226"/>
      <c r="F25" s="20" t="s">
        <v>5</v>
      </c>
      <c r="G25" s="20"/>
      <c r="H25" s="22">
        <v>1</v>
      </c>
      <c r="I25" s="21" t="s">
        <v>6</v>
      </c>
      <c r="J25" s="22">
        <v>1</v>
      </c>
      <c r="K25" s="20" t="s">
        <v>64</v>
      </c>
    </row>
    <row r="26" spans="1:13" s="19" customFormat="1" ht="20.25" customHeight="1" x14ac:dyDescent="0.25">
      <c r="A26" s="226" t="s">
        <v>7</v>
      </c>
      <c r="B26" s="226"/>
      <c r="C26" s="226"/>
      <c r="D26" s="226"/>
      <c r="E26" s="226"/>
      <c r="F26" s="20" t="s">
        <v>5</v>
      </c>
      <c r="G26" s="20"/>
      <c r="H26" s="22"/>
      <c r="I26" s="21" t="s">
        <v>6</v>
      </c>
      <c r="J26" s="22"/>
      <c r="K26" s="20"/>
    </row>
    <row r="27" spans="1:13" s="19" customFormat="1" ht="20.25" customHeight="1" x14ac:dyDescent="0.25">
      <c r="A27" s="227" t="s">
        <v>8</v>
      </c>
      <c r="B27" s="227"/>
      <c r="C27" s="227"/>
      <c r="D27" s="19" t="s">
        <v>9</v>
      </c>
      <c r="E27" s="21"/>
      <c r="F27" s="23" t="s">
        <v>10</v>
      </c>
      <c r="G27" s="23"/>
      <c r="H27" s="22">
        <v>4</v>
      </c>
      <c r="I27" s="85"/>
      <c r="J27" s="20"/>
      <c r="K27" s="83"/>
    </row>
    <row r="28" spans="1:13" s="19" customFormat="1" ht="24.75" customHeight="1" x14ac:dyDescent="0.25">
      <c r="A28" s="211" t="s">
        <v>11</v>
      </c>
      <c r="B28" s="211"/>
      <c r="C28" s="24"/>
      <c r="D28" s="24"/>
      <c r="E28" s="24"/>
      <c r="F28" s="25"/>
      <c r="G28" s="25"/>
      <c r="H28" s="25"/>
      <c r="I28" s="26"/>
      <c r="J28" s="24"/>
    </row>
    <row r="29" spans="1:13" s="19" customFormat="1" ht="22.5" customHeight="1" x14ac:dyDescent="0.25">
      <c r="A29" s="19" t="s">
        <v>12</v>
      </c>
      <c r="E29" s="24"/>
      <c r="F29" s="27">
        <v>316.8</v>
      </c>
      <c r="G29" s="27"/>
      <c r="H29" s="23" t="s">
        <v>13</v>
      </c>
      <c r="I29" s="26"/>
      <c r="J29" s="24"/>
    </row>
    <row r="30" spans="1:13" s="19" customFormat="1" ht="21" customHeight="1" x14ac:dyDescent="0.25">
      <c r="A30" s="227" t="s">
        <v>66</v>
      </c>
      <c r="B30" s="227"/>
      <c r="C30" s="227"/>
      <c r="D30" s="227"/>
      <c r="E30" s="227"/>
      <c r="F30" s="27">
        <v>8.3000000000000007</v>
      </c>
      <c r="G30" s="27"/>
      <c r="H30" s="23" t="s">
        <v>13</v>
      </c>
      <c r="I30" s="26"/>
      <c r="J30" s="24"/>
    </row>
    <row r="31" spans="1:13" s="19" customFormat="1" ht="18.75" customHeight="1" x14ac:dyDescent="0.25">
      <c r="A31" s="227" t="s">
        <v>14</v>
      </c>
      <c r="B31" s="227"/>
      <c r="C31" s="227"/>
      <c r="D31" s="227"/>
      <c r="E31" s="227"/>
      <c r="F31" s="27">
        <f>F29-F30</f>
        <v>308.5</v>
      </c>
      <c r="G31" s="27"/>
      <c r="H31" s="23" t="s">
        <v>13</v>
      </c>
      <c r="I31" s="26"/>
      <c r="J31" s="24"/>
    </row>
    <row r="32" spans="1:13" s="19" customFormat="1" ht="18" customHeight="1" x14ac:dyDescent="0.25">
      <c r="A32" s="227" t="s">
        <v>15</v>
      </c>
      <c r="B32" s="227"/>
      <c r="C32" s="227"/>
      <c r="D32" s="227"/>
      <c r="E32" s="227"/>
      <c r="F32" s="80">
        <v>374.8</v>
      </c>
      <c r="G32" s="80"/>
      <c r="H32" s="81" t="s">
        <v>13</v>
      </c>
      <c r="I32" s="82" t="s">
        <v>16</v>
      </c>
      <c r="J32" s="1"/>
      <c r="K32" s="1"/>
      <c r="M32" s="169"/>
    </row>
    <row r="33" spans="1:13" s="19" customFormat="1" ht="31.5" customHeight="1" x14ac:dyDescent="0.25">
      <c r="A33" s="242" t="s">
        <v>17</v>
      </c>
      <c r="B33" s="242"/>
      <c r="C33" s="242"/>
      <c r="D33" s="242"/>
      <c r="E33" s="242"/>
      <c r="F33" s="80">
        <v>8.3000000000000007</v>
      </c>
      <c r="G33" s="80"/>
      <c r="H33" s="81" t="s">
        <v>18</v>
      </c>
      <c r="I33" s="88">
        <v>2.2000000000000002</v>
      </c>
      <c r="J33" s="276" t="s">
        <v>19</v>
      </c>
      <c r="K33" s="276"/>
    </row>
    <row r="34" spans="1:13" s="19" customFormat="1" ht="21" customHeight="1" x14ac:dyDescent="0.25">
      <c r="A34" s="226" t="s">
        <v>20</v>
      </c>
      <c r="B34" s="227"/>
      <c r="C34" s="227"/>
      <c r="D34" s="227"/>
      <c r="E34" s="227"/>
      <c r="F34" s="80">
        <f>F32-F33</f>
        <v>366.5</v>
      </c>
      <c r="G34" s="80"/>
      <c r="H34" s="81" t="s">
        <v>21</v>
      </c>
      <c r="I34" s="84"/>
      <c r="J34" s="232"/>
      <c r="K34" s="232"/>
      <c r="M34" s="161"/>
    </row>
    <row r="35" spans="1:13" s="19" customFormat="1" ht="80.25" customHeight="1" x14ac:dyDescent="0.25">
      <c r="A35" s="213" t="s">
        <v>162</v>
      </c>
      <c r="B35" s="213"/>
      <c r="C35" s="213"/>
      <c r="D35" s="213"/>
      <c r="E35" s="213"/>
      <c r="F35" s="213"/>
      <c r="G35" s="213"/>
      <c r="H35" s="213"/>
      <c r="I35" s="213"/>
      <c r="J35" s="213"/>
      <c r="K35" s="213"/>
      <c r="M35" s="162" t="s">
        <v>153</v>
      </c>
    </row>
    <row r="36" spans="1:13" s="14" customFormat="1" ht="28.5" customHeight="1" x14ac:dyDescent="0.25">
      <c r="A36" s="211" t="s">
        <v>22</v>
      </c>
      <c r="B36" s="211"/>
      <c r="C36" s="211"/>
      <c r="D36" s="211"/>
      <c r="E36" s="211"/>
      <c r="F36" s="211"/>
      <c r="G36" s="28"/>
      <c r="H36" s="28"/>
      <c r="I36" s="29"/>
      <c r="J36" s="2"/>
      <c r="K36" s="30"/>
    </row>
    <row r="37" spans="1:13" ht="63" customHeight="1" x14ac:dyDescent="0.25">
      <c r="A37" s="233" t="s">
        <v>23</v>
      </c>
      <c r="B37" s="233"/>
      <c r="C37" s="233"/>
      <c r="D37" s="31" t="s">
        <v>24</v>
      </c>
      <c r="E37" s="31" t="s">
        <v>25</v>
      </c>
      <c r="F37" s="32" t="s">
        <v>26</v>
      </c>
      <c r="G37" s="32" t="s">
        <v>65</v>
      </c>
      <c r="H37" s="32" t="s">
        <v>27</v>
      </c>
      <c r="I37" s="33" t="s">
        <v>28</v>
      </c>
      <c r="J37" s="228" t="s">
        <v>29</v>
      </c>
      <c r="K37" s="229"/>
    </row>
    <row r="38" spans="1:13" s="14" customFormat="1" x14ac:dyDescent="0.25">
      <c r="A38" s="234" t="s">
        <v>30</v>
      </c>
      <c r="B38" s="235"/>
      <c r="C38" s="235"/>
      <c r="D38" s="235"/>
      <c r="E38" s="235"/>
      <c r="F38" s="235"/>
      <c r="G38" s="235"/>
      <c r="H38" s="235"/>
      <c r="I38" s="235"/>
      <c r="J38" s="235"/>
      <c r="K38" s="236"/>
    </row>
    <row r="39" spans="1:13" s="14" customFormat="1" ht="222" customHeight="1" x14ac:dyDescent="0.25">
      <c r="A39" s="237" t="s">
        <v>155</v>
      </c>
      <c r="B39" s="237"/>
      <c r="C39" s="237"/>
      <c r="D39" s="34">
        <f>F30</f>
        <v>8.3000000000000007</v>
      </c>
      <c r="E39" s="35" t="s">
        <v>32</v>
      </c>
      <c r="F39" s="36">
        <v>290000</v>
      </c>
      <c r="G39" s="36">
        <v>1</v>
      </c>
      <c r="H39" s="37">
        <v>100</v>
      </c>
      <c r="I39" s="160">
        <f>D39*F39*G39*H39/100</f>
        <v>2407000</v>
      </c>
      <c r="J39" s="249" t="s">
        <v>170</v>
      </c>
      <c r="K39" s="250"/>
      <c r="L39" s="163"/>
      <c r="M39" s="161" t="s">
        <v>154</v>
      </c>
    </row>
    <row r="40" spans="1:13" s="14" customFormat="1" ht="30.75" customHeight="1" x14ac:dyDescent="0.25">
      <c r="A40" s="228" t="s">
        <v>74</v>
      </c>
      <c r="B40" s="241"/>
      <c r="C40" s="241"/>
      <c r="D40" s="241"/>
      <c r="E40" s="241"/>
      <c r="F40" s="241"/>
      <c r="G40" s="241"/>
      <c r="H40" s="229"/>
      <c r="I40" s="38">
        <f>I39</f>
        <v>2407000</v>
      </c>
      <c r="J40" s="230"/>
      <c r="K40" s="231"/>
    </row>
    <row r="41" spans="1:13" s="14" customFormat="1" ht="26.25" customHeight="1" x14ac:dyDescent="0.25">
      <c r="A41" s="238" t="s">
        <v>33</v>
      </c>
      <c r="B41" s="239"/>
      <c r="C41" s="239"/>
      <c r="D41" s="239"/>
      <c r="E41" s="239"/>
      <c r="F41" s="239"/>
      <c r="G41" s="239"/>
      <c r="H41" s="239"/>
      <c r="I41" s="239"/>
      <c r="J41" s="239"/>
      <c r="K41" s="240"/>
    </row>
    <row r="42" spans="1:13" s="14" customFormat="1" ht="48.75" customHeight="1" x14ac:dyDescent="0.25">
      <c r="A42" s="228" t="s">
        <v>34</v>
      </c>
      <c r="B42" s="241"/>
      <c r="C42" s="229"/>
      <c r="D42" s="31" t="s">
        <v>35</v>
      </c>
      <c r="E42" s="31" t="s">
        <v>36</v>
      </c>
      <c r="F42" s="39" t="s">
        <v>69</v>
      </c>
      <c r="G42" s="39" t="s">
        <v>70</v>
      </c>
      <c r="H42" s="39" t="s">
        <v>67</v>
      </c>
      <c r="I42" s="40" t="s">
        <v>28</v>
      </c>
      <c r="J42" s="228" t="s">
        <v>29</v>
      </c>
      <c r="K42" s="229"/>
    </row>
    <row r="43" spans="1:13" s="46" customFormat="1" ht="27" customHeight="1" x14ac:dyDescent="0.25">
      <c r="A43" s="219" t="s">
        <v>37</v>
      </c>
      <c r="B43" s="220"/>
      <c r="C43" s="221"/>
      <c r="D43" s="41"/>
      <c r="E43" s="42"/>
      <c r="F43" s="43"/>
      <c r="G43" s="43"/>
      <c r="H43" s="44"/>
      <c r="I43" s="45"/>
      <c r="J43" s="224"/>
      <c r="K43" s="225"/>
    </row>
    <row r="44" spans="1:13" s="46" customFormat="1" ht="20.25" customHeight="1" x14ac:dyDescent="0.25">
      <c r="A44" s="216"/>
      <c r="B44" s="217"/>
      <c r="C44" s="218"/>
      <c r="D44" s="47"/>
      <c r="E44" s="48"/>
      <c r="F44" s="49"/>
      <c r="G44" s="49"/>
      <c r="H44" s="50"/>
      <c r="I44" s="51">
        <v>0</v>
      </c>
      <c r="J44" s="222"/>
      <c r="K44" s="223"/>
    </row>
    <row r="45" spans="1:13" s="46" customFormat="1" ht="23.25" customHeight="1" x14ac:dyDescent="0.25">
      <c r="A45" s="219" t="s">
        <v>38</v>
      </c>
      <c r="B45" s="220"/>
      <c r="C45" s="221"/>
      <c r="D45" s="41"/>
      <c r="E45" s="42"/>
      <c r="F45" s="52"/>
      <c r="G45" s="52"/>
      <c r="H45" s="44"/>
      <c r="I45" s="45"/>
      <c r="J45" s="224"/>
      <c r="K45" s="225"/>
    </row>
    <row r="46" spans="1:13" s="54" customFormat="1" ht="79.5" customHeight="1" x14ac:dyDescent="0.25">
      <c r="A46" s="255" t="s">
        <v>68</v>
      </c>
      <c r="B46" s="255"/>
      <c r="C46" s="255"/>
      <c r="D46" s="41" t="s">
        <v>13</v>
      </c>
      <c r="E46" s="42"/>
      <c r="F46" s="86">
        <v>8.3000000000000007</v>
      </c>
      <c r="G46" s="53">
        <v>11400</v>
      </c>
      <c r="H46" s="44">
        <v>100</v>
      </c>
      <c r="I46" s="45">
        <f>F46*G46*H46/100</f>
        <v>94620.000000000015</v>
      </c>
      <c r="J46" s="256" t="s">
        <v>161</v>
      </c>
      <c r="K46" s="257"/>
    </row>
    <row r="47" spans="1:13" s="46" customFormat="1" ht="24.75" customHeight="1" x14ac:dyDescent="0.25">
      <c r="A47" s="265" t="s">
        <v>75</v>
      </c>
      <c r="B47" s="266"/>
      <c r="C47" s="266"/>
      <c r="D47" s="266"/>
      <c r="E47" s="266"/>
      <c r="F47" s="266"/>
      <c r="G47" s="266"/>
      <c r="H47" s="267"/>
      <c r="I47" s="87">
        <f>I44+I46</f>
        <v>94620.000000000015</v>
      </c>
      <c r="J47" s="224"/>
      <c r="K47" s="225"/>
    </row>
    <row r="48" spans="1:13" ht="23.25" customHeight="1" x14ac:dyDescent="0.25">
      <c r="A48" s="268" t="s">
        <v>39</v>
      </c>
      <c r="B48" s="269"/>
      <c r="C48" s="269"/>
      <c r="D48" s="269"/>
      <c r="E48" s="269"/>
      <c r="F48" s="269"/>
      <c r="G48" s="269"/>
      <c r="H48" s="269"/>
      <c r="I48" s="269"/>
      <c r="J48" s="269"/>
      <c r="K48" s="270"/>
    </row>
    <row r="49" spans="1:25" ht="31.5" x14ac:dyDescent="0.25">
      <c r="A49" s="233" t="s">
        <v>40</v>
      </c>
      <c r="B49" s="233"/>
      <c r="C49" s="233"/>
      <c r="D49" s="31" t="s">
        <v>24</v>
      </c>
      <c r="E49" s="31" t="s">
        <v>25</v>
      </c>
      <c r="F49" s="32" t="s">
        <v>26</v>
      </c>
      <c r="G49" s="261" t="s">
        <v>41</v>
      </c>
      <c r="H49" s="262"/>
      <c r="I49" s="33" t="s">
        <v>28</v>
      </c>
      <c r="J49" s="228" t="s">
        <v>29</v>
      </c>
      <c r="K49" s="229"/>
    </row>
    <row r="50" spans="1:25" ht="95.25" customHeight="1" x14ac:dyDescent="0.25">
      <c r="A50" s="237" t="s">
        <v>156</v>
      </c>
      <c r="B50" s="237"/>
      <c r="C50" s="237"/>
      <c r="D50" s="55">
        <f>F30</f>
        <v>8.3000000000000007</v>
      </c>
      <c r="E50" s="35" t="s">
        <v>32</v>
      </c>
      <c r="F50" s="56">
        <v>290000</v>
      </c>
      <c r="G50" s="263">
        <v>5</v>
      </c>
      <c r="H50" s="264"/>
      <c r="I50" s="57">
        <f>F50*D50*G50</f>
        <v>12035000</v>
      </c>
      <c r="J50" s="230" t="s">
        <v>157</v>
      </c>
      <c r="K50" s="231"/>
      <c r="L50" s="259"/>
      <c r="M50" s="259"/>
    </row>
    <row r="51" spans="1:25" ht="120" customHeight="1" x14ac:dyDescent="0.25">
      <c r="A51" s="237" t="s">
        <v>160</v>
      </c>
      <c r="B51" s="237"/>
      <c r="C51" s="237"/>
      <c r="D51" s="58">
        <f>H27</f>
        <v>4</v>
      </c>
      <c r="E51" s="59" t="s">
        <v>42</v>
      </c>
      <c r="F51" s="56">
        <v>1494000</v>
      </c>
      <c r="G51" s="253"/>
      <c r="H51" s="254"/>
      <c r="I51" s="57">
        <f>D51*F51</f>
        <v>5976000</v>
      </c>
      <c r="J51" s="249" t="s">
        <v>80</v>
      </c>
      <c r="K51" s="250"/>
      <c r="L51" s="168"/>
      <c r="M51" s="164"/>
    </row>
    <row r="52" spans="1:25" ht="115.5" customHeight="1" x14ac:dyDescent="0.25">
      <c r="A52" s="237" t="s">
        <v>73</v>
      </c>
      <c r="B52" s="237"/>
      <c r="C52" s="237"/>
      <c r="D52" s="55">
        <f>F33</f>
        <v>8.3000000000000007</v>
      </c>
      <c r="E52" s="35" t="s">
        <v>32</v>
      </c>
      <c r="F52" s="56">
        <v>10000</v>
      </c>
      <c r="G52" s="253"/>
      <c r="H52" s="254"/>
      <c r="I52" s="57">
        <f>D52*F52</f>
        <v>83000</v>
      </c>
      <c r="J52" s="251"/>
      <c r="K52" s="251"/>
      <c r="L52" s="60"/>
    </row>
    <row r="53" spans="1:25" ht="26.25" customHeight="1" x14ac:dyDescent="0.25">
      <c r="A53" s="228" t="s">
        <v>76</v>
      </c>
      <c r="B53" s="241"/>
      <c r="C53" s="241"/>
      <c r="D53" s="241"/>
      <c r="E53" s="241"/>
      <c r="F53" s="241"/>
      <c r="G53" s="241"/>
      <c r="H53" s="229"/>
      <c r="I53" s="33">
        <f>I52+I51+I50</f>
        <v>18094000</v>
      </c>
      <c r="J53" s="252"/>
      <c r="K53" s="252"/>
    </row>
    <row r="54" spans="1:25" s="61" customFormat="1" ht="29.25" customHeight="1" x14ac:dyDescent="0.25">
      <c r="A54" s="245" t="s">
        <v>43</v>
      </c>
      <c r="B54" s="245"/>
      <c r="C54" s="245"/>
      <c r="D54" s="245"/>
      <c r="E54" s="245"/>
      <c r="H54" s="62"/>
      <c r="I54" s="63">
        <f>I40+I47+I53</f>
        <v>20595620</v>
      </c>
      <c r="J54" s="64" t="s">
        <v>44</v>
      </c>
      <c r="K54" s="65"/>
    </row>
    <row r="55" spans="1:25" s="61" customFormat="1" ht="29.25" customHeight="1" x14ac:dyDescent="0.25">
      <c r="A55" s="245" t="s">
        <v>77</v>
      </c>
      <c r="B55" s="245"/>
      <c r="C55" s="245"/>
      <c r="D55" s="245"/>
      <c r="E55" s="245"/>
      <c r="H55" s="62"/>
      <c r="I55" s="63">
        <v>20596000</v>
      </c>
      <c r="J55" s="64" t="s">
        <v>44</v>
      </c>
      <c r="K55" s="65"/>
    </row>
    <row r="56" spans="1:25" s="61" customFormat="1" ht="24" customHeight="1" x14ac:dyDescent="0.3">
      <c r="A56" s="246" t="s">
        <v>45</v>
      </c>
      <c r="B56" s="246"/>
      <c r="C56" s="271" t="s">
        <v>78</v>
      </c>
      <c r="D56" s="271"/>
      <c r="E56" s="271"/>
      <c r="F56" s="271"/>
      <c r="G56" s="271"/>
      <c r="H56" s="271"/>
      <c r="I56" s="271"/>
      <c r="J56" s="271"/>
      <c r="K56" s="271"/>
      <c r="L56" s="67"/>
      <c r="M56" s="67"/>
      <c r="N56" s="67"/>
      <c r="O56" s="67"/>
      <c r="P56" s="67"/>
      <c r="Q56" s="67"/>
      <c r="R56" s="67"/>
      <c r="S56" s="67"/>
      <c r="T56" s="67"/>
      <c r="U56" s="67"/>
      <c r="V56" s="67"/>
      <c r="W56" s="67"/>
      <c r="X56" s="67"/>
      <c r="Y56" s="67"/>
    </row>
    <row r="57" spans="1:25" s="61" customFormat="1" ht="1.5" hidden="1" customHeight="1" x14ac:dyDescent="0.25">
      <c r="A57" s="68"/>
      <c r="B57" s="68"/>
      <c r="C57" s="69"/>
      <c r="D57" s="69"/>
      <c r="E57" s="69"/>
      <c r="F57" s="69"/>
      <c r="G57" s="69"/>
      <c r="H57" s="69"/>
      <c r="I57" s="69"/>
      <c r="J57" s="69"/>
      <c r="K57" s="66"/>
      <c r="L57" s="67"/>
      <c r="M57" s="67"/>
      <c r="N57" s="67"/>
      <c r="O57" s="67"/>
      <c r="P57" s="67"/>
      <c r="Q57" s="67"/>
      <c r="R57" s="67"/>
      <c r="S57" s="67"/>
      <c r="T57" s="67"/>
      <c r="U57" s="67"/>
      <c r="V57" s="67"/>
      <c r="W57" s="67"/>
      <c r="X57" s="67"/>
      <c r="Y57" s="67"/>
    </row>
    <row r="58" spans="1:25" s="14" customFormat="1" ht="15.75" hidden="1" customHeight="1" x14ac:dyDescent="0.25">
      <c r="A58" s="247" t="s">
        <v>46</v>
      </c>
      <c r="B58" s="247"/>
      <c r="C58" s="65"/>
      <c r="D58" s="65"/>
      <c r="E58" s="65"/>
      <c r="F58" s="70"/>
      <c r="G58" s="70"/>
      <c r="H58" s="70"/>
      <c r="I58" s="70"/>
      <c r="J58" s="71"/>
      <c r="K58" s="65"/>
      <c r="L58" s="15"/>
    </row>
    <row r="59" spans="1:25" ht="54" hidden="1" customHeight="1" x14ac:dyDescent="0.25">
      <c r="A59" s="248" t="s">
        <v>47</v>
      </c>
      <c r="B59" s="248"/>
      <c r="C59" s="248"/>
      <c r="D59" s="248"/>
      <c r="E59" s="248"/>
      <c r="F59" s="248"/>
      <c r="G59" s="248"/>
      <c r="H59" s="248"/>
      <c r="I59" s="248"/>
      <c r="J59" s="248"/>
      <c r="K59" s="248"/>
      <c r="L59" s="72"/>
    </row>
    <row r="60" spans="1:25" s="61" customFormat="1" ht="1.5" hidden="1" customHeight="1" x14ac:dyDescent="0.25">
      <c r="A60" s="73"/>
      <c r="B60" s="243" t="s">
        <v>48</v>
      </c>
      <c r="C60" s="243"/>
      <c r="D60" s="243"/>
      <c r="E60" s="73"/>
      <c r="F60" s="73"/>
      <c r="G60" s="73"/>
      <c r="H60" s="73"/>
      <c r="I60" s="244" t="s">
        <v>49</v>
      </c>
      <c r="J60" s="243"/>
      <c r="K60" s="243"/>
      <c r="L60" s="67"/>
      <c r="M60" s="67"/>
      <c r="N60" s="67"/>
      <c r="O60" s="67"/>
      <c r="P60" s="67"/>
      <c r="Q60" s="67"/>
      <c r="R60" s="67"/>
      <c r="S60" s="67"/>
      <c r="T60" s="67"/>
      <c r="U60" s="67"/>
      <c r="V60" s="67"/>
      <c r="W60" s="67"/>
      <c r="X60" s="67"/>
      <c r="Y60" s="67"/>
    </row>
    <row r="61" spans="1:25" s="61" customFormat="1" ht="22.5" hidden="1" customHeight="1" x14ac:dyDescent="0.25">
      <c r="A61" s="74"/>
      <c r="B61" s="74"/>
      <c r="C61" s="74"/>
      <c r="D61" s="74"/>
      <c r="E61" s="74"/>
      <c r="F61" s="74"/>
      <c r="G61" s="74"/>
      <c r="H61" s="74"/>
      <c r="I61" s="244"/>
      <c r="J61" s="244"/>
      <c r="K61" s="244"/>
      <c r="L61" s="67"/>
      <c r="M61" s="67"/>
      <c r="N61" s="67"/>
      <c r="O61" s="67"/>
      <c r="P61" s="67"/>
      <c r="Q61" s="67"/>
      <c r="R61" s="67"/>
      <c r="S61" s="67"/>
      <c r="T61" s="67"/>
      <c r="U61" s="67"/>
      <c r="V61" s="67"/>
      <c r="W61" s="67"/>
      <c r="X61" s="67"/>
      <c r="Y61" s="67"/>
    </row>
    <row r="62" spans="1:25" s="61" customFormat="1" ht="21" hidden="1" customHeight="1" x14ac:dyDescent="0.25">
      <c r="A62" s="74"/>
      <c r="B62" s="74"/>
      <c r="C62" s="74"/>
      <c r="D62" s="74"/>
      <c r="E62" s="74"/>
      <c r="F62" s="74"/>
      <c r="G62" s="74"/>
      <c r="H62" s="74"/>
      <c r="I62" s="244"/>
      <c r="J62" s="244"/>
      <c r="K62" s="244"/>
      <c r="L62" s="67"/>
      <c r="M62" s="67"/>
      <c r="N62" s="67"/>
      <c r="O62" s="67"/>
      <c r="P62" s="67"/>
      <c r="Q62" s="67"/>
      <c r="R62" s="67"/>
      <c r="S62" s="67"/>
      <c r="T62" s="67"/>
      <c r="U62" s="67"/>
      <c r="V62" s="67"/>
      <c r="W62" s="67"/>
      <c r="X62" s="67"/>
      <c r="Y62" s="67"/>
    </row>
    <row r="63" spans="1:25" s="61" customFormat="1" ht="22.5" hidden="1" customHeight="1" x14ac:dyDescent="0.25">
      <c r="A63" s="74"/>
      <c r="B63" s="74"/>
      <c r="C63" s="74"/>
      <c r="D63" s="74"/>
      <c r="E63" s="74"/>
      <c r="F63" s="74"/>
      <c r="G63" s="74"/>
      <c r="H63" s="74"/>
      <c r="I63" s="75"/>
      <c r="J63" s="76"/>
      <c r="K63" s="76"/>
      <c r="L63" s="67"/>
      <c r="M63" s="67"/>
      <c r="N63" s="67"/>
      <c r="O63" s="67"/>
      <c r="P63" s="67"/>
      <c r="Q63" s="67"/>
      <c r="R63" s="67"/>
      <c r="S63" s="67"/>
      <c r="T63" s="67"/>
      <c r="U63" s="67"/>
      <c r="V63" s="67"/>
      <c r="W63" s="67"/>
      <c r="X63" s="67"/>
      <c r="Y63" s="67"/>
    </row>
    <row r="64" spans="1:25" s="14" customFormat="1" ht="22.5" hidden="1" customHeight="1" x14ac:dyDescent="0.25">
      <c r="A64" s="243"/>
      <c r="B64" s="243"/>
      <c r="C64" s="243"/>
      <c r="D64" s="243"/>
      <c r="E64" s="243"/>
      <c r="F64" s="73"/>
      <c r="G64" s="73"/>
      <c r="H64" s="73"/>
      <c r="I64" s="75"/>
      <c r="J64" s="76"/>
      <c r="K64" s="76"/>
      <c r="L64" s="77"/>
      <c r="M64" s="77"/>
      <c r="N64" s="77"/>
      <c r="O64" s="77"/>
      <c r="P64" s="77"/>
      <c r="Q64" s="77"/>
      <c r="R64" s="77"/>
      <c r="S64" s="77"/>
      <c r="T64" s="77"/>
      <c r="U64" s="77"/>
      <c r="V64" s="77"/>
      <c r="W64" s="77"/>
      <c r="X64" s="77"/>
      <c r="Y64" s="77"/>
    </row>
    <row r="65" spans="1:25" s="61" customFormat="1" ht="1.5" hidden="1" customHeight="1" x14ac:dyDescent="0.25">
      <c r="A65" s="243" t="s">
        <v>50</v>
      </c>
      <c r="B65" s="243"/>
      <c r="C65" s="243" t="s">
        <v>51</v>
      </c>
      <c r="D65" s="243"/>
      <c r="E65" s="243"/>
      <c r="F65" s="74"/>
      <c r="G65" s="74"/>
      <c r="H65" s="74"/>
      <c r="I65" s="244" t="s">
        <v>52</v>
      </c>
      <c r="J65" s="244"/>
      <c r="K65" s="244"/>
      <c r="L65" s="67"/>
      <c r="M65" s="67"/>
      <c r="N65" s="67"/>
      <c r="O65" s="67"/>
      <c r="P65" s="67"/>
      <c r="Q65" s="67"/>
      <c r="R65" s="67"/>
      <c r="S65" s="67"/>
      <c r="T65" s="67"/>
      <c r="U65" s="67"/>
      <c r="V65" s="67"/>
      <c r="W65" s="67"/>
      <c r="X65" s="67"/>
      <c r="Y65" s="67"/>
    </row>
    <row r="66" spans="1:25" s="61" customFormat="1" ht="20.25" customHeight="1" x14ac:dyDescent="0.25">
      <c r="A66" s="74"/>
      <c r="B66" s="74"/>
      <c r="C66" s="74"/>
      <c r="D66" s="74"/>
      <c r="E66" s="74"/>
      <c r="F66" s="74"/>
      <c r="G66" s="74"/>
      <c r="H66" s="243"/>
      <c r="I66" s="243"/>
      <c r="J66" s="243"/>
      <c r="K66" s="243"/>
      <c r="L66" s="67"/>
      <c r="M66" s="67"/>
      <c r="N66" s="67"/>
      <c r="O66" s="67"/>
      <c r="P66" s="67"/>
      <c r="Q66" s="67"/>
      <c r="R66" s="67"/>
      <c r="S66" s="67"/>
      <c r="T66" s="67"/>
      <c r="U66" s="67"/>
      <c r="V66" s="67"/>
      <c r="W66" s="67"/>
      <c r="X66" s="67"/>
      <c r="Y66" s="67"/>
    </row>
    <row r="67" spans="1:25" s="61" customFormat="1" ht="20.25" customHeight="1" x14ac:dyDescent="0.25">
      <c r="A67" s="74"/>
      <c r="B67" s="243"/>
      <c r="C67" s="243"/>
      <c r="D67" s="243"/>
      <c r="E67" s="243"/>
      <c r="F67" s="74"/>
      <c r="G67" s="74"/>
      <c r="H67" s="243"/>
      <c r="I67" s="243"/>
      <c r="J67" s="243"/>
      <c r="K67" s="243"/>
      <c r="L67" s="67"/>
      <c r="M67" s="67"/>
      <c r="N67" s="67"/>
      <c r="O67" s="67"/>
      <c r="P67" s="67"/>
      <c r="Q67" s="67"/>
      <c r="R67" s="67"/>
      <c r="S67" s="67"/>
      <c r="T67" s="67"/>
      <c r="U67" s="67"/>
      <c r="V67" s="67"/>
      <c r="W67" s="67"/>
      <c r="X67" s="67"/>
      <c r="Y67" s="67"/>
    </row>
    <row r="68" spans="1:25" s="61" customFormat="1" ht="22.5" customHeight="1" x14ac:dyDescent="0.25">
      <c r="A68" s="74"/>
      <c r="B68" s="74"/>
      <c r="C68" s="74"/>
      <c r="D68" s="74"/>
      <c r="E68" s="74"/>
      <c r="F68" s="74"/>
      <c r="G68" s="74"/>
      <c r="H68" s="74"/>
      <c r="I68" s="75"/>
      <c r="J68" s="76"/>
      <c r="K68" s="76"/>
      <c r="L68" s="67"/>
      <c r="M68" s="67"/>
      <c r="N68" s="67"/>
      <c r="O68" s="67"/>
      <c r="P68" s="67"/>
      <c r="Q68" s="67"/>
      <c r="R68" s="67"/>
      <c r="S68" s="67"/>
      <c r="T68" s="67"/>
      <c r="U68" s="67"/>
      <c r="V68" s="67"/>
      <c r="W68" s="67"/>
      <c r="X68" s="67"/>
      <c r="Y68" s="67"/>
    </row>
    <row r="69" spans="1:25" s="61" customFormat="1" ht="22.5" customHeight="1" x14ac:dyDescent="0.25">
      <c r="A69" s="74"/>
      <c r="B69" s="74"/>
      <c r="C69" s="74"/>
      <c r="D69" s="74"/>
      <c r="E69" s="74"/>
      <c r="F69" s="74"/>
      <c r="G69" s="74"/>
      <c r="H69" s="74"/>
      <c r="I69" s="75"/>
      <c r="J69" s="76"/>
      <c r="K69" s="76"/>
      <c r="L69" s="67"/>
      <c r="M69" s="67"/>
      <c r="N69" s="67"/>
      <c r="O69" s="67"/>
      <c r="P69" s="67"/>
      <c r="Q69" s="67"/>
      <c r="R69" s="67"/>
      <c r="S69" s="67"/>
      <c r="T69" s="67"/>
      <c r="U69" s="67"/>
      <c r="V69" s="67"/>
      <c r="W69" s="67"/>
      <c r="X69" s="67"/>
      <c r="Y69" s="67"/>
    </row>
    <row r="70" spans="1:25" s="61" customFormat="1" ht="22.5" customHeight="1" x14ac:dyDescent="0.25">
      <c r="A70" s="74"/>
      <c r="B70" s="74"/>
      <c r="C70" s="74"/>
      <c r="D70" s="74"/>
      <c r="E70" s="74"/>
      <c r="F70" s="74"/>
      <c r="G70" s="74"/>
      <c r="H70" s="74"/>
      <c r="I70" s="75"/>
      <c r="J70" s="76"/>
      <c r="K70" s="76"/>
      <c r="L70" s="67"/>
      <c r="M70" s="67"/>
      <c r="N70" s="67"/>
      <c r="O70" s="67"/>
      <c r="P70" s="67"/>
      <c r="Q70" s="67"/>
      <c r="R70" s="67"/>
      <c r="S70" s="67"/>
      <c r="T70" s="67"/>
      <c r="U70" s="67"/>
      <c r="V70" s="67"/>
      <c r="W70" s="67"/>
      <c r="X70" s="67"/>
      <c r="Y70" s="67"/>
    </row>
    <row r="71" spans="1:25" s="61" customFormat="1" ht="22.5" customHeight="1" x14ac:dyDescent="0.25">
      <c r="A71" s="74"/>
      <c r="B71" s="74"/>
      <c r="C71" s="74"/>
      <c r="D71" s="74"/>
      <c r="E71" s="74"/>
      <c r="F71" s="74"/>
      <c r="G71" s="74"/>
      <c r="H71" s="74"/>
      <c r="I71" s="75"/>
      <c r="J71" s="76"/>
      <c r="K71" s="76"/>
      <c r="L71" s="67"/>
      <c r="M71" s="67"/>
      <c r="N71" s="67"/>
      <c r="O71" s="67"/>
      <c r="P71" s="67"/>
      <c r="Q71" s="67"/>
      <c r="R71" s="67"/>
      <c r="S71" s="67"/>
      <c r="T71" s="67"/>
      <c r="U71" s="67"/>
      <c r="V71" s="67"/>
      <c r="W71" s="67"/>
      <c r="X71" s="67"/>
      <c r="Y71" s="67"/>
    </row>
    <row r="72" spans="1:25" s="61" customFormat="1" ht="22.5" customHeight="1" x14ac:dyDescent="0.25">
      <c r="A72" s="74"/>
      <c r="B72" s="74"/>
      <c r="C72" s="74"/>
      <c r="D72" s="74"/>
      <c r="E72" s="74"/>
      <c r="F72" s="74"/>
      <c r="G72" s="74"/>
      <c r="H72" s="243"/>
      <c r="I72" s="243"/>
      <c r="J72" s="243"/>
      <c r="K72" s="243"/>
      <c r="L72" s="67"/>
      <c r="M72" s="67"/>
      <c r="N72" s="67"/>
      <c r="O72" s="67"/>
      <c r="P72" s="67"/>
      <c r="Q72" s="67"/>
      <c r="R72" s="67"/>
      <c r="S72" s="67"/>
      <c r="T72" s="67"/>
      <c r="U72" s="67"/>
      <c r="V72" s="67"/>
      <c r="W72" s="67"/>
      <c r="X72" s="67"/>
      <c r="Y72" s="67"/>
    </row>
    <row r="73" spans="1:25" s="61" customFormat="1" ht="22.5" customHeight="1" x14ac:dyDescent="0.25">
      <c r="A73" s="74"/>
      <c r="B73" s="74"/>
      <c r="C73" s="74"/>
      <c r="D73" s="74"/>
      <c r="E73" s="74"/>
      <c r="F73" s="74"/>
      <c r="G73" s="74"/>
      <c r="H73" s="74"/>
      <c r="I73" s="75"/>
      <c r="J73" s="76"/>
      <c r="K73" s="76"/>
      <c r="L73" s="67"/>
      <c r="M73" s="67"/>
      <c r="N73" s="67"/>
      <c r="O73" s="67"/>
      <c r="P73" s="67"/>
      <c r="Q73" s="67"/>
      <c r="R73" s="67"/>
      <c r="S73" s="67"/>
      <c r="T73" s="67"/>
      <c r="U73" s="67"/>
      <c r="V73" s="67"/>
      <c r="W73" s="67"/>
      <c r="X73" s="67"/>
      <c r="Y73" s="67"/>
    </row>
    <row r="74" spans="1:25" s="61" customFormat="1" ht="22.5" customHeight="1" x14ac:dyDescent="0.25">
      <c r="A74" s="78"/>
      <c r="B74" s="74"/>
      <c r="C74" s="74"/>
      <c r="D74" s="74"/>
      <c r="E74" s="74"/>
      <c r="F74" s="74"/>
      <c r="G74" s="74"/>
      <c r="H74" s="74"/>
      <c r="I74" s="75"/>
      <c r="J74" s="76"/>
      <c r="K74" s="76"/>
      <c r="L74" s="67"/>
      <c r="M74" s="67"/>
      <c r="N74" s="67"/>
      <c r="O74" s="67"/>
      <c r="P74" s="67"/>
      <c r="Q74" s="67"/>
      <c r="R74" s="67"/>
      <c r="S74" s="67"/>
      <c r="T74" s="67"/>
      <c r="U74" s="67"/>
      <c r="V74" s="67"/>
      <c r="W74" s="67"/>
      <c r="X74" s="67"/>
      <c r="Y74" s="67"/>
    </row>
    <row r="75" spans="1:25" x14ac:dyDescent="0.25">
      <c r="I75" s="79"/>
      <c r="J75" s="29"/>
    </row>
    <row r="76" spans="1:25" x14ac:dyDescent="0.25">
      <c r="I76" s="79"/>
      <c r="J76" s="29"/>
    </row>
    <row r="77" spans="1:25" x14ac:dyDescent="0.25">
      <c r="I77" s="79"/>
      <c r="J77" s="29"/>
    </row>
    <row r="78" spans="1:25" s="61" customFormat="1" ht="22.5" customHeight="1" x14ac:dyDescent="0.25">
      <c r="A78" s="74"/>
      <c r="B78" s="74"/>
      <c r="C78" s="74"/>
      <c r="D78" s="74"/>
      <c r="E78" s="74"/>
      <c r="F78" s="74"/>
      <c r="G78" s="74"/>
      <c r="H78" s="74"/>
      <c r="I78" s="75"/>
      <c r="J78" s="76"/>
      <c r="K78" s="76"/>
      <c r="L78" s="67"/>
      <c r="M78" s="67"/>
      <c r="N78" s="67"/>
      <c r="O78" s="67"/>
      <c r="P78" s="67"/>
      <c r="Q78" s="67"/>
      <c r="R78" s="67"/>
      <c r="S78" s="67"/>
      <c r="T78" s="67"/>
      <c r="U78" s="67"/>
      <c r="V78" s="67"/>
      <c r="W78" s="67"/>
      <c r="X78" s="67"/>
      <c r="Y78" s="67"/>
    </row>
    <row r="79" spans="1:25" s="61" customFormat="1" ht="22.5" customHeight="1" x14ac:dyDescent="0.25">
      <c r="A79" s="74"/>
      <c r="B79" s="74"/>
      <c r="C79" s="74"/>
      <c r="D79" s="74"/>
      <c r="E79" s="74"/>
      <c r="F79" s="74"/>
      <c r="G79" s="74"/>
      <c r="H79" s="74"/>
      <c r="I79" s="75"/>
      <c r="J79" s="76"/>
      <c r="K79" s="76"/>
      <c r="L79" s="67"/>
      <c r="M79" s="67"/>
      <c r="N79" s="67"/>
      <c r="O79" s="67"/>
      <c r="P79" s="67"/>
      <c r="Q79" s="67"/>
      <c r="R79" s="67"/>
      <c r="S79" s="67"/>
      <c r="T79" s="67"/>
      <c r="U79" s="67"/>
      <c r="V79" s="67"/>
      <c r="W79" s="67"/>
      <c r="X79" s="67"/>
      <c r="Y79" s="67"/>
    </row>
    <row r="80" spans="1:25" s="61" customFormat="1" ht="22.5" customHeight="1" x14ac:dyDescent="0.25">
      <c r="A80" s="74"/>
      <c r="B80" s="74"/>
      <c r="C80" s="74"/>
      <c r="D80" s="74"/>
      <c r="E80" s="74"/>
      <c r="F80" s="74"/>
      <c r="G80" s="74"/>
      <c r="H80" s="74"/>
      <c r="I80" s="75"/>
      <c r="J80" s="76"/>
      <c r="K80" s="76"/>
      <c r="L80" s="67"/>
      <c r="M80" s="67"/>
      <c r="N80" s="67"/>
      <c r="O80" s="67"/>
      <c r="P80" s="67"/>
      <c r="Q80" s="67"/>
      <c r="R80" s="67"/>
      <c r="S80" s="67"/>
      <c r="T80" s="67"/>
      <c r="U80" s="67"/>
      <c r="V80" s="67"/>
      <c r="W80" s="67"/>
      <c r="X80" s="67"/>
      <c r="Y80" s="67"/>
    </row>
    <row r="81" spans="1:12" ht="26.25" customHeight="1" x14ac:dyDescent="0.25">
      <c r="A81" s="258"/>
      <c r="B81" s="258"/>
      <c r="C81" s="258"/>
      <c r="D81" s="258"/>
      <c r="E81" s="258"/>
      <c r="F81" s="258"/>
      <c r="G81" s="258"/>
      <c r="H81" s="258"/>
      <c r="I81" s="258"/>
      <c r="J81" s="258"/>
      <c r="K81" s="258"/>
      <c r="L81" s="258"/>
    </row>
    <row r="82" spans="1:12" x14ac:dyDescent="0.25">
      <c r="I82" s="79"/>
      <c r="J82" s="260"/>
      <c r="K82" s="260"/>
      <c r="L82" s="260"/>
    </row>
    <row r="83" spans="1:12" x14ac:dyDescent="0.25">
      <c r="I83" s="79"/>
      <c r="J83" s="29"/>
    </row>
    <row r="84" spans="1:12" x14ac:dyDescent="0.25">
      <c r="I84" s="79"/>
      <c r="J84" s="29"/>
    </row>
    <row r="85" spans="1:12" x14ac:dyDescent="0.25">
      <c r="I85" s="79"/>
      <c r="J85" s="29"/>
    </row>
    <row r="86" spans="1:12" x14ac:dyDescent="0.25">
      <c r="I86" s="79"/>
      <c r="J86" s="29"/>
    </row>
    <row r="87" spans="1:12" x14ac:dyDescent="0.25">
      <c r="I87" s="79"/>
      <c r="J87" s="29"/>
    </row>
    <row r="88" spans="1:12" x14ac:dyDescent="0.25">
      <c r="A88" s="258"/>
      <c r="B88" s="258"/>
      <c r="C88" s="258"/>
      <c r="D88" s="258"/>
      <c r="E88" s="258"/>
      <c r="F88" s="258"/>
      <c r="G88" s="258"/>
      <c r="H88" s="258"/>
      <c r="I88" s="258"/>
      <c r="J88" s="258"/>
      <c r="K88" s="258"/>
      <c r="L88" s="258"/>
    </row>
  </sheetData>
  <mergeCells count="102">
    <mergeCell ref="L50:M50"/>
    <mergeCell ref="J82:L82"/>
    <mergeCell ref="I61:K61"/>
    <mergeCell ref="I62:K62"/>
    <mergeCell ref="A64:B64"/>
    <mergeCell ref="A51:C51"/>
    <mergeCell ref="G49:H49"/>
    <mergeCell ref="G50:H50"/>
    <mergeCell ref="A47:H47"/>
    <mergeCell ref="A48:K48"/>
    <mergeCell ref="A49:C49"/>
    <mergeCell ref="J49:K49"/>
    <mergeCell ref="A50:C50"/>
    <mergeCell ref="C56:K56"/>
    <mergeCell ref="J47:K47"/>
    <mergeCell ref="J50:K50"/>
    <mergeCell ref="A88:C88"/>
    <mergeCell ref="D88:I88"/>
    <mergeCell ref="J88:L88"/>
    <mergeCell ref="H66:K66"/>
    <mergeCell ref="B67:E67"/>
    <mergeCell ref="H67:K67"/>
    <mergeCell ref="H72:K72"/>
    <mergeCell ref="A81:C81"/>
    <mergeCell ref="D81:I81"/>
    <mergeCell ref="J81:L81"/>
    <mergeCell ref="A19:K19"/>
    <mergeCell ref="A20:K20"/>
    <mergeCell ref="C64:E64"/>
    <mergeCell ref="A65:B65"/>
    <mergeCell ref="C65:E65"/>
    <mergeCell ref="I65:K65"/>
    <mergeCell ref="A54:E54"/>
    <mergeCell ref="A56:B56"/>
    <mergeCell ref="A55:E55"/>
    <mergeCell ref="A58:B58"/>
    <mergeCell ref="A59:K59"/>
    <mergeCell ref="B60:D60"/>
    <mergeCell ref="I60:K60"/>
    <mergeCell ref="A35:K35"/>
    <mergeCell ref="J51:K51"/>
    <mergeCell ref="A52:C52"/>
    <mergeCell ref="J52:K52"/>
    <mergeCell ref="J53:K53"/>
    <mergeCell ref="G51:H51"/>
    <mergeCell ref="G52:H52"/>
    <mergeCell ref="A53:H53"/>
    <mergeCell ref="A46:C46"/>
    <mergeCell ref="J46:K46"/>
    <mergeCell ref="J39:K39"/>
    <mergeCell ref="A41:K41"/>
    <mergeCell ref="A42:C42"/>
    <mergeCell ref="A43:C43"/>
    <mergeCell ref="A40:H40"/>
    <mergeCell ref="A25:E25"/>
    <mergeCell ref="C24:K24"/>
    <mergeCell ref="A33:E33"/>
    <mergeCell ref="J33:K33"/>
    <mergeCell ref="A36:F36"/>
    <mergeCell ref="A21:E21"/>
    <mergeCell ref="F21:K21"/>
    <mergeCell ref="A22:C22"/>
    <mergeCell ref="D22:K22"/>
    <mergeCell ref="A44:C44"/>
    <mergeCell ref="A45:C45"/>
    <mergeCell ref="J44:K44"/>
    <mergeCell ref="J45:K45"/>
    <mergeCell ref="A26:E26"/>
    <mergeCell ref="A27:C27"/>
    <mergeCell ref="A28:B28"/>
    <mergeCell ref="A30:E30"/>
    <mergeCell ref="A31:E31"/>
    <mergeCell ref="A32:E32"/>
    <mergeCell ref="A23:I23"/>
    <mergeCell ref="J42:K42"/>
    <mergeCell ref="J43:K43"/>
    <mergeCell ref="J40:K40"/>
    <mergeCell ref="A34:E34"/>
    <mergeCell ref="J34:K34"/>
    <mergeCell ref="A37:C37"/>
    <mergeCell ref="J37:K37"/>
    <mergeCell ref="A38:K38"/>
    <mergeCell ref="A39:C39"/>
    <mergeCell ref="A1:D1"/>
    <mergeCell ref="F1:K1"/>
    <mergeCell ref="A2:D2"/>
    <mergeCell ref="A3:D3"/>
    <mergeCell ref="F3:J3"/>
    <mergeCell ref="A4:K4"/>
    <mergeCell ref="A18:K18"/>
    <mergeCell ref="A5:K5"/>
    <mergeCell ref="A6:K6"/>
    <mergeCell ref="A8:K8"/>
    <mergeCell ref="A9:K9"/>
    <mergeCell ref="A10:K10"/>
    <mergeCell ref="A11:K11"/>
    <mergeCell ref="A14:K14"/>
    <mergeCell ref="A15:K15"/>
    <mergeCell ref="A16:K16"/>
    <mergeCell ref="A17:K17"/>
    <mergeCell ref="A13:K13"/>
    <mergeCell ref="A12:K12"/>
  </mergeCells>
  <pageMargins left="0.25" right="0.25" top="0.3" bottom="0.3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C2BE-1EDD-4576-AD15-F98494AFEBA6}">
  <dimension ref="A1:Y88"/>
  <sheetViews>
    <sheetView topLeftCell="A28" zoomScale="85" zoomScaleNormal="85" workbookViewId="0">
      <selection activeCell="J33" sqref="J33:K33"/>
    </sheetView>
  </sheetViews>
  <sheetFormatPr defaultRowHeight="15.75" x14ac:dyDescent="0.25"/>
  <cols>
    <col min="1" max="1" width="15.140625" style="2" customWidth="1"/>
    <col min="2" max="2" width="17.7109375" style="2" customWidth="1"/>
    <col min="3" max="3" width="11" style="2" customWidth="1"/>
    <col min="4" max="4" width="12.5703125" style="2" customWidth="1"/>
    <col min="5" max="5" width="16" style="2" customWidth="1"/>
    <col min="6" max="6" width="12.85546875" style="79" customWidth="1"/>
    <col min="7" max="7" width="8" style="79" customWidth="1"/>
    <col min="8" max="8" width="13.140625" style="79" customWidth="1"/>
    <col min="9" max="9" width="15.28515625" style="29" customWidth="1"/>
    <col min="10" max="10" width="14.85546875" style="2" customWidth="1"/>
    <col min="11" max="11" width="18.5703125" style="2" customWidth="1"/>
    <col min="12" max="12" width="13.42578125" style="2" bestFit="1" customWidth="1"/>
    <col min="13" max="13" width="25.28515625" style="2" customWidth="1"/>
    <col min="14" max="257" width="9.140625" style="2"/>
    <col min="258" max="258" width="15.140625" style="2" customWidth="1"/>
    <col min="259" max="259" width="17.7109375" style="2" customWidth="1"/>
    <col min="260" max="260" width="19.7109375" style="2" customWidth="1"/>
    <col min="261" max="261" width="12.5703125" style="2" customWidth="1"/>
    <col min="262" max="262" width="13.7109375" style="2" customWidth="1"/>
    <col min="263" max="264" width="11.42578125" style="2" customWidth="1"/>
    <col min="265" max="265" width="15.7109375" style="2" customWidth="1"/>
    <col min="266" max="266" width="13.42578125" style="2" customWidth="1"/>
    <col min="267" max="267" width="31.7109375" style="2" customWidth="1"/>
    <col min="268" max="268" width="13.42578125" style="2" bestFit="1" customWidth="1"/>
    <col min="269" max="269" width="11.42578125" style="2" bestFit="1" customWidth="1"/>
    <col min="270" max="513" width="9.140625" style="2"/>
    <col min="514" max="514" width="15.140625" style="2" customWidth="1"/>
    <col min="515" max="515" width="17.7109375" style="2" customWidth="1"/>
    <col min="516" max="516" width="19.7109375" style="2" customWidth="1"/>
    <col min="517" max="517" width="12.5703125" style="2" customWidth="1"/>
    <col min="518" max="518" width="13.7109375" style="2" customWidth="1"/>
    <col min="519" max="520" width="11.42578125" style="2" customWidth="1"/>
    <col min="521" max="521" width="15.7109375" style="2" customWidth="1"/>
    <col min="522" max="522" width="13.42578125" style="2" customWidth="1"/>
    <col min="523" max="523" width="31.7109375" style="2" customWidth="1"/>
    <col min="524" max="524" width="13.42578125" style="2" bestFit="1" customWidth="1"/>
    <col min="525" max="525" width="11.42578125" style="2" bestFit="1" customWidth="1"/>
    <col min="526" max="769" width="9.140625" style="2"/>
    <col min="770" max="770" width="15.140625" style="2" customWidth="1"/>
    <col min="771" max="771" width="17.7109375" style="2" customWidth="1"/>
    <col min="772" max="772" width="19.7109375" style="2" customWidth="1"/>
    <col min="773" max="773" width="12.5703125" style="2" customWidth="1"/>
    <col min="774" max="774" width="13.7109375" style="2" customWidth="1"/>
    <col min="775" max="776" width="11.42578125" style="2" customWidth="1"/>
    <col min="777" max="777" width="15.7109375" style="2" customWidth="1"/>
    <col min="778" max="778" width="13.42578125" style="2" customWidth="1"/>
    <col min="779" max="779" width="31.7109375" style="2" customWidth="1"/>
    <col min="780" max="780" width="13.42578125" style="2" bestFit="1" customWidth="1"/>
    <col min="781" max="781" width="11.42578125" style="2" bestFit="1" customWidth="1"/>
    <col min="782" max="1025" width="9.140625" style="2"/>
    <col min="1026" max="1026" width="15.140625" style="2" customWidth="1"/>
    <col min="1027" max="1027" width="17.7109375" style="2" customWidth="1"/>
    <col min="1028" max="1028" width="19.7109375" style="2" customWidth="1"/>
    <col min="1029" max="1029" width="12.5703125" style="2" customWidth="1"/>
    <col min="1030" max="1030" width="13.7109375" style="2" customWidth="1"/>
    <col min="1031" max="1032" width="11.42578125" style="2" customWidth="1"/>
    <col min="1033" max="1033" width="15.7109375" style="2" customWidth="1"/>
    <col min="1034" max="1034" width="13.42578125" style="2" customWidth="1"/>
    <col min="1035" max="1035" width="31.7109375" style="2" customWidth="1"/>
    <col min="1036" max="1036" width="13.42578125" style="2" bestFit="1" customWidth="1"/>
    <col min="1037" max="1037" width="11.42578125" style="2" bestFit="1" customWidth="1"/>
    <col min="1038" max="1281" width="9.140625" style="2"/>
    <col min="1282" max="1282" width="15.140625" style="2" customWidth="1"/>
    <col min="1283" max="1283" width="17.7109375" style="2" customWidth="1"/>
    <col min="1284" max="1284" width="19.7109375" style="2" customWidth="1"/>
    <col min="1285" max="1285" width="12.5703125" style="2" customWidth="1"/>
    <col min="1286" max="1286" width="13.7109375" style="2" customWidth="1"/>
    <col min="1287" max="1288" width="11.42578125" style="2" customWidth="1"/>
    <col min="1289" max="1289" width="15.7109375" style="2" customWidth="1"/>
    <col min="1290" max="1290" width="13.42578125" style="2" customWidth="1"/>
    <col min="1291" max="1291" width="31.7109375" style="2" customWidth="1"/>
    <col min="1292" max="1292" width="13.42578125" style="2" bestFit="1" customWidth="1"/>
    <col min="1293" max="1293" width="11.42578125" style="2" bestFit="1" customWidth="1"/>
    <col min="1294" max="1537" width="9.140625" style="2"/>
    <col min="1538" max="1538" width="15.140625" style="2" customWidth="1"/>
    <col min="1539" max="1539" width="17.7109375" style="2" customWidth="1"/>
    <col min="1540" max="1540" width="19.7109375" style="2" customWidth="1"/>
    <col min="1541" max="1541" width="12.5703125" style="2" customWidth="1"/>
    <col min="1542" max="1542" width="13.7109375" style="2" customWidth="1"/>
    <col min="1543" max="1544" width="11.42578125" style="2" customWidth="1"/>
    <col min="1545" max="1545" width="15.7109375" style="2" customWidth="1"/>
    <col min="1546" max="1546" width="13.42578125" style="2" customWidth="1"/>
    <col min="1547" max="1547" width="31.7109375" style="2" customWidth="1"/>
    <col min="1548" max="1548" width="13.42578125" style="2" bestFit="1" customWidth="1"/>
    <col min="1549" max="1549" width="11.42578125" style="2" bestFit="1" customWidth="1"/>
    <col min="1550" max="1793" width="9.140625" style="2"/>
    <col min="1794" max="1794" width="15.140625" style="2" customWidth="1"/>
    <col min="1795" max="1795" width="17.7109375" style="2" customWidth="1"/>
    <col min="1796" max="1796" width="19.7109375" style="2" customWidth="1"/>
    <col min="1797" max="1797" width="12.5703125" style="2" customWidth="1"/>
    <col min="1798" max="1798" width="13.7109375" style="2" customWidth="1"/>
    <col min="1799" max="1800" width="11.42578125" style="2" customWidth="1"/>
    <col min="1801" max="1801" width="15.7109375" style="2" customWidth="1"/>
    <col min="1802" max="1802" width="13.42578125" style="2" customWidth="1"/>
    <col min="1803" max="1803" width="31.7109375" style="2" customWidth="1"/>
    <col min="1804" max="1804" width="13.42578125" style="2" bestFit="1" customWidth="1"/>
    <col min="1805" max="1805" width="11.42578125" style="2" bestFit="1" customWidth="1"/>
    <col min="1806" max="2049" width="9.140625" style="2"/>
    <col min="2050" max="2050" width="15.140625" style="2" customWidth="1"/>
    <col min="2051" max="2051" width="17.7109375" style="2" customWidth="1"/>
    <col min="2052" max="2052" width="19.7109375" style="2" customWidth="1"/>
    <col min="2053" max="2053" width="12.5703125" style="2" customWidth="1"/>
    <col min="2054" max="2054" width="13.7109375" style="2" customWidth="1"/>
    <col min="2055" max="2056" width="11.42578125" style="2" customWidth="1"/>
    <col min="2057" max="2057" width="15.7109375" style="2" customWidth="1"/>
    <col min="2058" max="2058" width="13.42578125" style="2" customWidth="1"/>
    <col min="2059" max="2059" width="31.7109375" style="2" customWidth="1"/>
    <col min="2060" max="2060" width="13.42578125" style="2" bestFit="1" customWidth="1"/>
    <col min="2061" max="2061" width="11.42578125" style="2" bestFit="1" customWidth="1"/>
    <col min="2062" max="2305" width="9.140625" style="2"/>
    <col min="2306" max="2306" width="15.140625" style="2" customWidth="1"/>
    <col min="2307" max="2307" width="17.7109375" style="2" customWidth="1"/>
    <col min="2308" max="2308" width="19.7109375" style="2" customWidth="1"/>
    <col min="2309" max="2309" width="12.5703125" style="2" customWidth="1"/>
    <col min="2310" max="2310" width="13.7109375" style="2" customWidth="1"/>
    <col min="2311" max="2312" width="11.42578125" style="2" customWidth="1"/>
    <col min="2313" max="2313" width="15.7109375" style="2" customWidth="1"/>
    <col min="2314" max="2314" width="13.42578125" style="2" customWidth="1"/>
    <col min="2315" max="2315" width="31.7109375" style="2" customWidth="1"/>
    <col min="2316" max="2316" width="13.42578125" style="2" bestFit="1" customWidth="1"/>
    <col min="2317" max="2317" width="11.42578125" style="2" bestFit="1" customWidth="1"/>
    <col min="2318" max="2561" width="9.140625" style="2"/>
    <col min="2562" max="2562" width="15.140625" style="2" customWidth="1"/>
    <col min="2563" max="2563" width="17.7109375" style="2" customWidth="1"/>
    <col min="2564" max="2564" width="19.7109375" style="2" customWidth="1"/>
    <col min="2565" max="2565" width="12.5703125" style="2" customWidth="1"/>
    <col min="2566" max="2566" width="13.7109375" style="2" customWidth="1"/>
    <col min="2567" max="2568" width="11.42578125" style="2" customWidth="1"/>
    <col min="2569" max="2569" width="15.7109375" style="2" customWidth="1"/>
    <col min="2570" max="2570" width="13.42578125" style="2" customWidth="1"/>
    <col min="2571" max="2571" width="31.7109375" style="2" customWidth="1"/>
    <col min="2572" max="2572" width="13.42578125" style="2" bestFit="1" customWidth="1"/>
    <col min="2573" max="2573" width="11.42578125" style="2" bestFit="1" customWidth="1"/>
    <col min="2574" max="2817" width="9.140625" style="2"/>
    <col min="2818" max="2818" width="15.140625" style="2" customWidth="1"/>
    <col min="2819" max="2819" width="17.7109375" style="2" customWidth="1"/>
    <col min="2820" max="2820" width="19.7109375" style="2" customWidth="1"/>
    <col min="2821" max="2821" width="12.5703125" style="2" customWidth="1"/>
    <col min="2822" max="2822" width="13.7109375" style="2" customWidth="1"/>
    <col min="2823" max="2824" width="11.42578125" style="2" customWidth="1"/>
    <col min="2825" max="2825" width="15.7109375" style="2" customWidth="1"/>
    <col min="2826" max="2826" width="13.42578125" style="2" customWidth="1"/>
    <col min="2827" max="2827" width="31.7109375" style="2" customWidth="1"/>
    <col min="2828" max="2828" width="13.42578125" style="2" bestFit="1" customWidth="1"/>
    <col min="2829" max="2829" width="11.42578125" style="2" bestFit="1" customWidth="1"/>
    <col min="2830" max="3073" width="9.140625" style="2"/>
    <col min="3074" max="3074" width="15.140625" style="2" customWidth="1"/>
    <col min="3075" max="3075" width="17.7109375" style="2" customWidth="1"/>
    <col min="3076" max="3076" width="19.7109375" style="2" customWidth="1"/>
    <col min="3077" max="3077" width="12.5703125" style="2" customWidth="1"/>
    <col min="3078" max="3078" width="13.7109375" style="2" customWidth="1"/>
    <col min="3079" max="3080" width="11.42578125" style="2" customWidth="1"/>
    <col min="3081" max="3081" width="15.7109375" style="2" customWidth="1"/>
    <col min="3082" max="3082" width="13.42578125" style="2" customWidth="1"/>
    <col min="3083" max="3083" width="31.7109375" style="2" customWidth="1"/>
    <col min="3084" max="3084" width="13.42578125" style="2" bestFit="1" customWidth="1"/>
    <col min="3085" max="3085" width="11.42578125" style="2" bestFit="1" customWidth="1"/>
    <col min="3086" max="3329" width="9.140625" style="2"/>
    <col min="3330" max="3330" width="15.140625" style="2" customWidth="1"/>
    <col min="3331" max="3331" width="17.7109375" style="2" customWidth="1"/>
    <col min="3332" max="3332" width="19.7109375" style="2" customWidth="1"/>
    <col min="3333" max="3333" width="12.5703125" style="2" customWidth="1"/>
    <col min="3334" max="3334" width="13.7109375" style="2" customWidth="1"/>
    <col min="3335" max="3336" width="11.42578125" style="2" customWidth="1"/>
    <col min="3337" max="3337" width="15.7109375" style="2" customWidth="1"/>
    <col min="3338" max="3338" width="13.42578125" style="2" customWidth="1"/>
    <col min="3339" max="3339" width="31.7109375" style="2" customWidth="1"/>
    <col min="3340" max="3340" width="13.42578125" style="2" bestFit="1" customWidth="1"/>
    <col min="3341" max="3341" width="11.42578125" style="2" bestFit="1" customWidth="1"/>
    <col min="3342" max="3585" width="9.140625" style="2"/>
    <col min="3586" max="3586" width="15.140625" style="2" customWidth="1"/>
    <col min="3587" max="3587" width="17.7109375" style="2" customWidth="1"/>
    <col min="3588" max="3588" width="19.7109375" style="2" customWidth="1"/>
    <col min="3589" max="3589" width="12.5703125" style="2" customWidth="1"/>
    <col min="3590" max="3590" width="13.7109375" style="2" customWidth="1"/>
    <col min="3591" max="3592" width="11.42578125" style="2" customWidth="1"/>
    <col min="3593" max="3593" width="15.7109375" style="2" customWidth="1"/>
    <col min="3594" max="3594" width="13.42578125" style="2" customWidth="1"/>
    <col min="3595" max="3595" width="31.7109375" style="2" customWidth="1"/>
    <col min="3596" max="3596" width="13.42578125" style="2" bestFit="1" customWidth="1"/>
    <col min="3597" max="3597" width="11.42578125" style="2" bestFit="1" customWidth="1"/>
    <col min="3598" max="3841" width="9.140625" style="2"/>
    <col min="3842" max="3842" width="15.140625" style="2" customWidth="1"/>
    <col min="3843" max="3843" width="17.7109375" style="2" customWidth="1"/>
    <col min="3844" max="3844" width="19.7109375" style="2" customWidth="1"/>
    <col min="3845" max="3845" width="12.5703125" style="2" customWidth="1"/>
    <col min="3846" max="3846" width="13.7109375" style="2" customWidth="1"/>
    <col min="3847" max="3848" width="11.42578125" style="2" customWidth="1"/>
    <col min="3849" max="3849" width="15.7109375" style="2" customWidth="1"/>
    <col min="3850" max="3850" width="13.42578125" style="2" customWidth="1"/>
    <col min="3851" max="3851" width="31.7109375" style="2" customWidth="1"/>
    <col min="3852" max="3852" width="13.42578125" style="2" bestFit="1" customWidth="1"/>
    <col min="3853" max="3853" width="11.42578125" style="2" bestFit="1" customWidth="1"/>
    <col min="3854" max="4097" width="9.140625" style="2"/>
    <col min="4098" max="4098" width="15.140625" style="2" customWidth="1"/>
    <col min="4099" max="4099" width="17.7109375" style="2" customWidth="1"/>
    <col min="4100" max="4100" width="19.7109375" style="2" customWidth="1"/>
    <col min="4101" max="4101" width="12.5703125" style="2" customWidth="1"/>
    <col min="4102" max="4102" width="13.7109375" style="2" customWidth="1"/>
    <col min="4103" max="4104" width="11.42578125" style="2" customWidth="1"/>
    <col min="4105" max="4105" width="15.7109375" style="2" customWidth="1"/>
    <col min="4106" max="4106" width="13.42578125" style="2" customWidth="1"/>
    <col min="4107" max="4107" width="31.7109375" style="2" customWidth="1"/>
    <col min="4108" max="4108" width="13.42578125" style="2" bestFit="1" customWidth="1"/>
    <col min="4109" max="4109" width="11.42578125" style="2" bestFit="1" customWidth="1"/>
    <col min="4110" max="4353" width="9.140625" style="2"/>
    <col min="4354" max="4354" width="15.140625" style="2" customWidth="1"/>
    <col min="4355" max="4355" width="17.7109375" style="2" customWidth="1"/>
    <col min="4356" max="4356" width="19.7109375" style="2" customWidth="1"/>
    <col min="4357" max="4357" width="12.5703125" style="2" customWidth="1"/>
    <col min="4358" max="4358" width="13.7109375" style="2" customWidth="1"/>
    <col min="4359" max="4360" width="11.42578125" style="2" customWidth="1"/>
    <col min="4361" max="4361" width="15.7109375" style="2" customWidth="1"/>
    <col min="4362" max="4362" width="13.42578125" style="2" customWidth="1"/>
    <col min="4363" max="4363" width="31.7109375" style="2" customWidth="1"/>
    <col min="4364" max="4364" width="13.42578125" style="2" bestFit="1" customWidth="1"/>
    <col min="4365" max="4365" width="11.42578125" style="2" bestFit="1" customWidth="1"/>
    <col min="4366" max="4609" width="9.140625" style="2"/>
    <col min="4610" max="4610" width="15.140625" style="2" customWidth="1"/>
    <col min="4611" max="4611" width="17.7109375" style="2" customWidth="1"/>
    <col min="4612" max="4612" width="19.7109375" style="2" customWidth="1"/>
    <col min="4613" max="4613" width="12.5703125" style="2" customWidth="1"/>
    <col min="4614" max="4614" width="13.7109375" style="2" customWidth="1"/>
    <col min="4615" max="4616" width="11.42578125" style="2" customWidth="1"/>
    <col min="4617" max="4617" width="15.7109375" style="2" customWidth="1"/>
    <col min="4618" max="4618" width="13.42578125" style="2" customWidth="1"/>
    <col min="4619" max="4619" width="31.7109375" style="2" customWidth="1"/>
    <col min="4620" max="4620" width="13.42578125" style="2" bestFit="1" customWidth="1"/>
    <col min="4621" max="4621" width="11.42578125" style="2" bestFit="1" customWidth="1"/>
    <col min="4622" max="4865" width="9.140625" style="2"/>
    <col min="4866" max="4866" width="15.140625" style="2" customWidth="1"/>
    <col min="4867" max="4867" width="17.7109375" style="2" customWidth="1"/>
    <col min="4868" max="4868" width="19.7109375" style="2" customWidth="1"/>
    <col min="4869" max="4869" width="12.5703125" style="2" customWidth="1"/>
    <col min="4870" max="4870" width="13.7109375" style="2" customWidth="1"/>
    <col min="4871" max="4872" width="11.42578125" style="2" customWidth="1"/>
    <col min="4873" max="4873" width="15.7109375" style="2" customWidth="1"/>
    <col min="4874" max="4874" width="13.42578125" style="2" customWidth="1"/>
    <col min="4875" max="4875" width="31.7109375" style="2" customWidth="1"/>
    <col min="4876" max="4876" width="13.42578125" style="2" bestFit="1" customWidth="1"/>
    <col min="4877" max="4877" width="11.42578125" style="2" bestFit="1" customWidth="1"/>
    <col min="4878" max="5121" width="9.140625" style="2"/>
    <col min="5122" max="5122" width="15.140625" style="2" customWidth="1"/>
    <col min="5123" max="5123" width="17.7109375" style="2" customWidth="1"/>
    <col min="5124" max="5124" width="19.7109375" style="2" customWidth="1"/>
    <col min="5125" max="5125" width="12.5703125" style="2" customWidth="1"/>
    <col min="5126" max="5126" width="13.7109375" style="2" customWidth="1"/>
    <col min="5127" max="5128" width="11.42578125" style="2" customWidth="1"/>
    <col min="5129" max="5129" width="15.7109375" style="2" customWidth="1"/>
    <col min="5130" max="5130" width="13.42578125" style="2" customWidth="1"/>
    <col min="5131" max="5131" width="31.7109375" style="2" customWidth="1"/>
    <col min="5132" max="5132" width="13.42578125" style="2" bestFit="1" customWidth="1"/>
    <col min="5133" max="5133" width="11.42578125" style="2" bestFit="1" customWidth="1"/>
    <col min="5134" max="5377" width="9.140625" style="2"/>
    <col min="5378" max="5378" width="15.140625" style="2" customWidth="1"/>
    <col min="5379" max="5379" width="17.7109375" style="2" customWidth="1"/>
    <col min="5380" max="5380" width="19.7109375" style="2" customWidth="1"/>
    <col min="5381" max="5381" width="12.5703125" style="2" customWidth="1"/>
    <col min="5382" max="5382" width="13.7109375" style="2" customWidth="1"/>
    <col min="5383" max="5384" width="11.42578125" style="2" customWidth="1"/>
    <col min="5385" max="5385" width="15.7109375" style="2" customWidth="1"/>
    <col min="5386" max="5386" width="13.42578125" style="2" customWidth="1"/>
    <col min="5387" max="5387" width="31.7109375" style="2" customWidth="1"/>
    <col min="5388" max="5388" width="13.42578125" style="2" bestFit="1" customWidth="1"/>
    <col min="5389" max="5389" width="11.42578125" style="2" bestFit="1" customWidth="1"/>
    <col min="5390" max="5633" width="9.140625" style="2"/>
    <col min="5634" max="5634" width="15.140625" style="2" customWidth="1"/>
    <col min="5635" max="5635" width="17.7109375" style="2" customWidth="1"/>
    <col min="5636" max="5636" width="19.7109375" style="2" customWidth="1"/>
    <col min="5637" max="5637" width="12.5703125" style="2" customWidth="1"/>
    <col min="5638" max="5638" width="13.7109375" style="2" customWidth="1"/>
    <col min="5639" max="5640" width="11.42578125" style="2" customWidth="1"/>
    <col min="5641" max="5641" width="15.7109375" style="2" customWidth="1"/>
    <col min="5642" max="5642" width="13.42578125" style="2" customWidth="1"/>
    <col min="5643" max="5643" width="31.7109375" style="2" customWidth="1"/>
    <col min="5644" max="5644" width="13.42578125" style="2" bestFit="1" customWidth="1"/>
    <col min="5645" max="5645" width="11.42578125" style="2" bestFit="1" customWidth="1"/>
    <col min="5646" max="5889" width="9.140625" style="2"/>
    <col min="5890" max="5890" width="15.140625" style="2" customWidth="1"/>
    <col min="5891" max="5891" width="17.7109375" style="2" customWidth="1"/>
    <col min="5892" max="5892" width="19.7109375" style="2" customWidth="1"/>
    <col min="5893" max="5893" width="12.5703125" style="2" customWidth="1"/>
    <col min="5894" max="5894" width="13.7109375" style="2" customWidth="1"/>
    <col min="5895" max="5896" width="11.42578125" style="2" customWidth="1"/>
    <col min="5897" max="5897" width="15.7109375" style="2" customWidth="1"/>
    <col min="5898" max="5898" width="13.42578125" style="2" customWidth="1"/>
    <col min="5899" max="5899" width="31.7109375" style="2" customWidth="1"/>
    <col min="5900" max="5900" width="13.42578125" style="2" bestFit="1" customWidth="1"/>
    <col min="5901" max="5901" width="11.42578125" style="2" bestFit="1" customWidth="1"/>
    <col min="5902" max="6145" width="9.140625" style="2"/>
    <col min="6146" max="6146" width="15.140625" style="2" customWidth="1"/>
    <col min="6147" max="6147" width="17.7109375" style="2" customWidth="1"/>
    <col min="6148" max="6148" width="19.7109375" style="2" customWidth="1"/>
    <col min="6149" max="6149" width="12.5703125" style="2" customWidth="1"/>
    <col min="6150" max="6150" width="13.7109375" style="2" customWidth="1"/>
    <col min="6151" max="6152" width="11.42578125" style="2" customWidth="1"/>
    <col min="6153" max="6153" width="15.7109375" style="2" customWidth="1"/>
    <col min="6154" max="6154" width="13.42578125" style="2" customWidth="1"/>
    <col min="6155" max="6155" width="31.7109375" style="2" customWidth="1"/>
    <col min="6156" max="6156" width="13.42578125" style="2" bestFit="1" customWidth="1"/>
    <col min="6157" max="6157" width="11.42578125" style="2" bestFit="1" customWidth="1"/>
    <col min="6158" max="6401" width="9.140625" style="2"/>
    <col min="6402" max="6402" width="15.140625" style="2" customWidth="1"/>
    <col min="6403" max="6403" width="17.7109375" style="2" customWidth="1"/>
    <col min="6404" max="6404" width="19.7109375" style="2" customWidth="1"/>
    <col min="6405" max="6405" width="12.5703125" style="2" customWidth="1"/>
    <col min="6406" max="6406" width="13.7109375" style="2" customWidth="1"/>
    <col min="6407" max="6408" width="11.42578125" style="2" customWidth="1"/>
    <col min="6409" max="6409" width="15.7109375" style="2" customWidth="1"/>
    <col min="6410" max="6410" width="13.42578125" style="2" customWidth="1"/>
    <col min="6411" max="6411" width="31.7109375" style="2" customWidth="1"/>
    <col min="6412" max="6412" width="13.42578125" style="2" bestFit="1" customWidth="1"/>
    <col min="6413" max="6413" width="11.42578125" style="2" bestFit="1" customWidth="1"/>
    <col min="6414" max="6657" width="9.140625" style="2"/>
    <col min="6658" max="6658" width="15.140625" style="2" customWidth="1"/>
    <col min="6659" max="6659" width="17.7109375" style="2" customWidth="1"/>
    <col min="6660" max="6660" width="19.7109375" style="2" customWidth="1"/>
    <col min="6661" max="6661" width="12.5703125" style="2" customWidth="1"/>
    <col min="6662" max="6662" width="13.7109375" style="2" customWidth="1"/>
    <col min="6663" max="6664" width="11.42578125" style="2" customWidth="1"/>
    <col min="6665" max="6665" width="15.7109375" style="2" customWidth="1"/>
    <col min="6666" max="6666" width="13.42578125" style="2" customWidth="1"/>
    <col min="6667" max="6667" width="31.7109375" style="2" customWidth="1"/>
    <col min="6668" max="6668" width="13.42578125" style="2" bestFit="1" customWidth="1"/>
    <col min="6669" max="6669" width="11.42578125" style="2" bestFit="1" customWidth="1"/>
    <col min="6670" max="6913" width="9.140625" style="2"/>
    <col min="6914" max="6914" width="15.140625" style="2" customWidth="1"/>
    <col min="6915" max="6915" width="17.7109375" style="2" customWidth="1"/>
    <col min="6916" max="6916" width="19.7109375" style="2" customWidth="1"/>
    <col min="6917" max="6917" width="12.5703125" style="2" customWidth="1"/>
    <col min="6918" max="6918" width="13.7109375" style="2" customWidth="1"/>
    <col min="6919" max="6920" width="11.42578125" style="2" customWidth="1"/>
    <col min="6921" max="6921" width="15.7109375" style="2" customWidth="1"/>
    <col min="6922" max="6922" width="13.42578125" style="2" customWidth="1"/>
    <col min="6923" max="6923" width="31.7109375" style="2" customWidth="1"/>
    <col min="6924" max="6924" width="13.42578125" style="2" bestFit="1" customWidth="1"/>
    <col min="6925" max="6925" width="11.42578125" style="2" bestFit="1" customWidth="1"/>
    <col min="6926" max="7169" width="9.140625" style="2"/>
    <col min="7170" max="7170" width="15.140625" style="2" customWidth="1"/>
    <col min="7171" max="7171" width="17.7109375" style="2" customWidth="1"/>
    <col min="7172" max="7172" width="19.7109375" style="2" customWidth="1"/>
    <col min="7173" max="7173" width="12.5703125" style="2" customWidth="1"/>
    <col min="7174" max="7174" width="13.7109375" style="2" customWidth="1"/>
    <col min="7175" max="7176" width="11.42578125" style="2" customWidth="1"/>
    <col min="7177" max="7177" width="15.7109375" style="2" customWidth="1"/>
    <col min="7178" max="7178" width="13.42578125" style="2" customWidth="1"/>
    <col min="7179" max="7179" width="31.7109375" style="2" customWidth="1"/>
    <col min="7180" max="7180" width="13.42578125" style="2" bestFit="1" customWidth="1"/>
    <col min="7181" max="7181" width="11.42578125" style="2" bestFit="1" customWidth="1"/>
    <col min="7182" max="7425" width="9.140625" style="2"/>
    <col min="7426" max="7426" width="15.140625" style="2" customWidth="1"/>
    <col min="7427" max="7427" width="17.7109375" style="2" customWidth="1"/>
    <col min="7428" max="7428" width="19.7109375" style="2" customWidth="1"/>
    <col min="7429" max="7429" width="12.5703125" style="2" customWidth="1"/>
    <col min="7430" max="7430" width="13.7109375" style="2" customWidth="1"/>
    <col min="7431" max="7432" width="11.42578125" style="2" customWidth="1"/>
    <col min="7433" max="7433" width="15.7109375" style="2" customWidth="1"/>
    <col min="7434" max="7434" width="13.42578125" style="2" customWidth="1"/>
    <col min="7435" max="7435" width="31.7109375" style="2" customWidth="1"/>
    <col min="7436" max="7436" width="13.42578125" style="2" bestFit="1" customWidth="1"/>
    <col min="7437" max="7437" width="11.42578125" style="2" bestFit="1" customWidth="1"/>
    <col min="7438" max="7681" width="9.140625" style="2"/>
    <col min="7682" max="7682" width="15.140625" style="2" customWidth="1"/>
    <col min="7683" max="7683" width="17.7109375" style="2" customWidth="1"/>
    <col min="7684" max="7684" width="19.7109375" style="2" customWidth="1"/>
    <col min="7685" max="7685" width="12.5703125" style="2" customWidth="1"/>
    <col min="7686" max="7686" width="13.7109375" style="2" customWidth="1"/>
    <col min="7687" max="7688" width="11.42578125" style="2" customWidth="1"/>
    <col min="7689" max="7689" width="15.7109375" style="2" customWidth="1"/>
    <col min="7690" max="7690" width="13.42578125" style="2" customWidth="1"/>
    <col min="7691" max="7691" width="31.7109375" style="2" customWidth="1"/>
    <col min="7692" max="7692" width="13.42578125" style="2" bestFit="1" customWidth="1"/>
    <col min="7693" max="7693" width="11.42578125" style="2" bestFit="1" customWidth="1"/>
    <col min="7694" max="7937" width="9.140625" style="2"/>
    <col min="7938" max="7938" width="15.140625" style="2" customWidth="1"/>
    <col min="7939" max="7939" width="17.7109375" style="2" customWidth="1"/>
    <col min="7940" max="7940" width="19.7109375" style="2" customWidth="1"/>
    <col min="7941" max="7941" width="12.5703125" style="2" customWidth="1"/>
    <col min="7942" max="7942" width="13.7109375" style="2" customWidth="1"/>
    <col min="7943" max="7944" width="11.42578125" style="2" customWidth="1"/>
    <col min="7945" max="7945" width="15.7109375" style="2" customWidth="1"/>
    <col min="7946" max="7946" width="13.42578125" style="2" customWidth="1"/>
    <col min="7947" max="7947" width="31.7109375" style="2" customWidth="1"/>
    <col min="7948" max="7948" width="13.42578125" style="2" bestFit="1" customWidth="1"/>
    <col min="7949" max="7949" width="11.42578125" style="2" bestFit="1" customWidth="1"/>
    <col min="7950" max="8193" width="9.140625" style="2"/>
    <col min="8194" max="8194" width="15.140625" style="2" customWidth="1"/>
    <col min="8195" max="8195" width="17.7109375" style="2" customWidth="1"/>
    <col min="8196" max="8196" width="19.7109375" style="2" customWidth="1"/>
    <col min="8197" max="8197" width="12.5703125" style="2" customWidth="1"/>
    <col min="8198" max="8198" width="13.7109375" style="2" customWidth="1"/>
    <col min="8199" max="8200" width="11.42578125" style="2" customWidth="1"/>
    <col min="8201" max="8201" width="15.7109375" style="2" customWidth="1"/>
    <col min="8202" max="8202" width="13.42578125" style="2" customWidth="1"/>
    <col min="8203" max="8203" width="31.7109375" style="2" customWidth="1"/>
    <col min="8204" max="8204" width="13.42578125" style="2" bestFit="1" customWidth="1"/>
    <col min="8205" max="8205" width="11.42578125" style="2" bestFit="1" customWidth="1"/>
    <col min="8206" max="8449" width="9.140625" style="2"/>
    <col min="8450" max="8450" width="15.140625" style="2" customWidth="1"/>
    <col min="8451" max="8451" width="17.7109375" style="2" customWidth="1"/>
    <col min="8452" max="8452" width="19.7109375" style="2" customWidth="1"/>
    <col min="8453" max="8453" width="12.5703125" style="2" customWidth="1"/>
    <col min="8454" max="8454" width="13.7109375" style="2" customWidth="1"/>
    <col min="8455" max="8456" width="11.42578125" style="2" customWidth="1"/>
    <col min="8457" max="8457" width="15.7109375" style="2" customWidth="1"/>
    <col min="8458" max="8458" width="13.42578125" style="2" customWidth="1"/>
    <col min="8459" max="8459" width="31.7109375" style="2" customWidth="1"/>
    <col min="8460" max="8460" width="13.42578125" style="2" bestFit="1" customWidth="1"/>
    <col min="8461" max="8461" width="11.42578125" style="2" bestFit="1" customWidth="1"/>
    <col min="8462" max="8705" width="9.140625" style="2"/>
    <col min="8706" max="8706" width="15.140625" style="2" customWidth="1"/>
    <col min="8707" max="8707" width="17.7109375" style="2" customWidth="1"/>
    <col min="8708" max="8708" width="19.7109375" style="2" customWidth="1"/>
    <col min="8709" max="8709" width="12.5703125" style="2" customWidth="1"/>
    <col min="8710" max="8710" width="13.7109375" style="2" customWidth="1"/>
    <col min="8711" max="8712" width="11.42578125" style="2" customWidth="1"/>
    <col min="8713" max="8713" width="15.7109375" style="2" customWidth="1"/>
    <col min="8714" max="8714" width="13.42578125" style="2" customWidth="1"/>
    <col min="8715" max="8715" width="31.7109375" style="2" customWidth="1"/>
    <col min="8716" max="8716" width="13.42578125" style="2" bestFit="1" customWidth="1"/>
    <col min="8717" max="8717" width="11.42578125" style="2" bestFit="1" customWidth="1"/>
    <col min="8718" max="8961" width="9.140625" style="2"/>
    <col min="8962" max="8962" width="15.140625" style="2" customWidth="1"/>
    <col min="8963" max="8963" width="17.7109375" style="2" customWidth="1"/>
    <col min="8964" max="8964" width="19.7109375" style="2" customWidth="1"/>
    <col min="8965" max="8965" width="12.5703125" style="2" customWidth="1"/>
    <col min="8966" max="8966" width="13.7109375" style="2" customWidth="1"/>
    <col min="8967" max="8968" width="11.42578125" style="2" customWidth="1"/>
    <col min="8969" max="8969" width="15.7109375" style="2" customWidth="1"/>
    <col min="8970" max="8970" width="13.42578125" style="2" customWidth="1"/>
    <col min="8971" max="8971" width="31.7109375" style="2" customWidth="1"/>
    <col min="8972" max="8972" width="13.42578125" style="2" bestFit="1" customWidth="1"/>
    <col min="8973" max="8973" width="11.42578125" style="2" bestFit="1" customWidth="1"/>
    <col min="8974" max="9217" width="9.140625" style="2"/>
    <col min="9218" max="9218" width="15.140625" style="2" customWidth="1"/>
    <col min="9219" max="9219" width="17.7109375" style="2" customWidth="1"/>
    <col min="9220" max="9220" width="19.7109375" style="2" customWidth="1"/>
    <col min="9221" max="9221" width="12.5703125" style="2" customWidth="1"/>
    <col min="9222" max="9222" width="13.7109375" style="2" customWidth="1"/>
    <col min="9223" max="9224" width="11.42578125" style="2" customWidth="1"/>
    <col min="9225" max="9225" width="15.7109375" style="2" customWidth="1"/>
    <col min="9226" max="9226" width="13.42578125" style="2" customWidth="1"/>
    <col min="9227" max="9227" width="31.7109375" style="2" customWidth="1"/>
    <col min="9228" max="9228" width="13.42578125" style="2" bestFit="1" customWidth="1"/>
    <col min="9229" max="9229" width="11.42578125" style="2" bestFit="1" customWidth="1"/>
    <col min="9230" max="9473" width="9.140625" style="2"/>
    <col min="9474" max="9474" width="15.140625" style="2" customWidth="1"/>
    <col min="9475" max="9475" width="17.7109375" style="2" customWidth="1"/>
    <col min="9476" max="9476" width="19.7109375" style="2" customWidth="1"/>
    <col min="9477" max="9477" width="12.5703125" style="2" customWidth="1"/>
    <col min="9478" max="9478" width="13.7109375" style="2" customWidth="1"/>
    <col min="9479" max="9480" width="11.42578125" style="2" customWidth="1"/>
    <col min="9481" max="9481" width="15.7109375" style="2" customWidth="1"/>
    <col min="9482" max="9482" width="13.42578125" style="2" customWidth="1"/>
    <col min="9483" max="9483" width="31.7109375" style="2" customWidth="1"/>
    <col min="9484" max="9484" width="13.42578125" style="2" bestFit="1" customWidth="1"/>
    <col min="9485" max="9485" width="11.42578125" style="2" bestFit="1" customWidth="1"/>
    <col min="9486" max="9729" width="9.140625" style="2"/>
    <col min="9730" max="9730" width="15.140625" style="2" customWidth="1"/>
    <col min="9731" max="9731" width="17.7109375" style="2" customWidth="1"/>
    <col min="9732" max="9732" width="19.7109375" style="2" customWidth="1"/>
    <col min="9733" max="9733" width="12.5703125" style="2" customWidth="1"/>
    <col min="9734" max="9734" width="13.7109375" style="2" customWidth="1"/>
    <col min="9735" max="9736" width="11.42578125" style="2" customWidth="1"/>
    <col min="9737" max="9737" width="15.7109375" style="2" customWidth="1"/>
    <col min="9738" max="9738" width="13.42578125" style="2" customWidth="1"/>
    <col min="9739" max="9739" width="31.7109375" style="2" customWidth="1"/>
    <col min="9740" max="9740" width="13.42578125" style="2" bestFit="1" customWidth="1"/>
    <col min="9741" max="9741" width="11.42578125" style="2" bestFit="1" customWidth="1"/>
    <col min="9742" max="9985" width="9.140625" style="2"/>
    <col min="9986" max="9986" width="15.140625" style="2" customWidth="1"/>
    <col min="9987" max="9987" width="17.7109375" style="2" customWidth="1"/>
    <col min="9988" max="9988" width="19.7109375" style="2" customWidth="1"/>
    <col min="9989" max="9989" width="12.5703125" style="2" customWidth="1"/>
    <col min="9990" max="9990" width="13.7109375" style="2" customWidth="1"/>
    <col min="9991" max="9992" width="11.42578125" style="2" customWidth="1"/>
    <col min="9993" max="9993" width="15.7109375" style="2" customWidth="1"/>
    <col min="9994" max="9994" width="13.42578125" style="2" customWidth="1"/>
    <col min="9995" max="9995" width="31.7109375" style="2" customWidth="1"/>
    <col min="9996" max="9996" width="13.42578125" style="2" bestFit="1" customWidth="1"/>
    <col min="9997" max="9997" width="11.42578125" style="2" bestFit="1" customWidth="1"/>
    <col min="9998" max="10241" width="9.140625" style="2"/>
    <col min="10242" max="10242" width="15.140625" style="2" customWidth="1"/>
    <col min="10243" max="10243" width="17.7109375" style="2" customWidth="1"/>
    <col min="10244" max="10244" width="19.7109375" style="2" customWidth="1"/>
    <col min="10245" max="10245" width="12.5703125" style="2" customWidth="1"/>
    <col min="10246" max="10246" width="13.7109375" style="2" customWidth="1"/>
    <col min="10247" max="10248" width="11.42578125" style="2" customWidth="1"/>
    <col min="10249" max="10249" width="15.7109375" style="2" customWidth="1"/>
    <col min="10250" max="10250" width="13.42578125" style="2" customWidth="1"/>
    <col min="10251" max="10251" width="31.7109375" style="2" customWidth="1"/>
    <col min="10252" max="10252" width="13.42578125" style="2" bestFit="1" customWidth="1"/>
    <col min="10253" max="10253" width="11.42578125" style="2" bestFit="1" customWidth="1"/>
    <col min="10254" max="10497" width="9.140625" style="2"/>
    <col min="10498" max="10498" width="15.140625" style="2" customWidth="1"/>
    <col min="10499" max="10499" width="17.7109375" style="2" customWidth="1"/>
    <col min="10500" max="10500" width="19.7109375" style="2" customWidth="1"/>
    <col min="10501" max="10501" width="12.5703125" style="2" customWidth="1"/>
    <col min="10502" max="10502" width="13.7109375" style="2" customWidth="1"/>
    <col min="10503" max="10504" width="11.42578125" style="2" customWidth="1"/>
    <col min="10505" max="10505" width="15.7109375" style="2" customWidth="1"/>
    <col min="10506" max="10506" width="13.42578125" style="2" customWidth="1"/>
    <col min="10507" max="10507" width="31.7109375" style="2" customWidth="1"/>
    <col min="10508" max="10508" width="13.42578125" style="2" bestFit="1" customWidth="1"/>
    <col min="10509" max="10509" width="11.42578125" style="2" bestFit="1" customWidth="1"/>
    <col min="10510" max="10753" width="9.140625" style="2"/>
    <col min="10754" max="10754" width="15.140625" style="2" customWidth="1"/>
    <col min="10755" max="10755" width="17.7109375" style="2" customWidth="1"/>
    <col min="10756" max="10756" width="19.7109375" style="2" customWidth="1"/>
    <col min="10757" max="10757" width="12.5703125" style="2" customWidth="1"/>
    <col min="10758" max="10758" width="13.7109375" style="2" customWidth="1"/>
    <col min="10759" max="10760" width="11.42578125" style="2" customWidth="1"/>
    <col min="10761" max="10761" width="15.7109375" style="2" customWidth="1"/>
    <col min="10762" max="10762" width="13.42578125" style="2" customWidth="1"/>
    <col min="10763" max="10763" width="31.7109375" style="2" customWidth="1"/>
    <col min="10764" max="10764" width="13.42578125" style="2" bestFit="1" customWidth="1"/>
    <col min="10765" max="10765" width="11.42578125" style="2" bestFit="1" customWidth="1"/>
    <col min="10766" max="11009" width="9.140625" style="2"/>
    <col min="11010" max="11010" width="15.140625" style="2" customWidth="1"/>
    <col min="11011" max="11011" width="17.7109375" style="2" customWidth="1"/>
    <col min="11012" max="11012" width="19.7109375" style="2" customWidth="1"/>
    <col min="11013" max="11013" width="12.5703125" style="2" customWidth="1"/>
    <col min="11014" max="11014" width="13.7109375" style="2" customWidth="1"/>
    <col min="11015" max="11016" width="11.42578125" style="2" customWidth="1"/>
    <col min="11017" max="11017" width="15.7109375" style="2" customWidth="1"/>
    <col min="11018" max="11018" width="13.42578125" style="2" customWidth="1"/>
    <col min="11019" max="11019" width="31.7109375" style="2" customWidth="1"/>
    <col min="11020" max="11020" width="13.42578125" style="2" bestFit="1" customWidth="1"/>
    <col min="11021" max="11021" width="11.42578125" style="2" bestFit="1" customWidth="1"/>
    <col min="11022" max="11265" width="9.140625" style="2"/>
    <col min="11266" max="11266" width="15.140625" style="2" customWidth="1"/>
    <col min="11267" max="11267" width="17.7109375" style="2" customWidth="1"/>
    <col min="11268" max="11268" width="19.7109375" style="2" customWidth="1"/>
    <col min="11269" max="11269" width="12.5703125" style="2" customWidth="1"/>
    <col min="11270" max="11270" width="13.7109375" style="2" customWidth="1"/>
    <col min="11271" max="11272" width="11.42578125" style="2" customWidth="1"/>
    <col min="11273" max="11273" width="15.7109375" style="2" customWidth="1"/>
    <col min="11274" max="11274" width="13.42578125" style="2" customWidth="1"/>
    <col min="11275" max="11275" width="31.7109375" style="2" customWidth="1"/>
    <col min="11276" max="11276" width="13.42578125" style="2" bestFit="1" customWidth="1"/>
    <col min="11277" max="11277" width="11.42578125" style="2" bestFit="1" customWidth="1"/>
    <col min="11278" max="11521" width="9.140625" style="2"/>
    <col min="11522" max="11522" width="15.140625" style="2" customWidth="1"/>
    <col min="11523" max="11523" width="17.7109375" style="2" customWidth="1"/>
    <col min="11524" max="11524" width="19.7109375" style="2" customWidth="1"/>
    <col min="11525" max="11525" width="12.5703125" style="2" customWidth="1"/>
    <col min="11526" max="11526" width="13.7109375" style="2" customWidth="1"/>
    <col min="11527" max="11528" width="11.42578125" style="2" customWidth="1"/>
    <col min="11529" max="11529" width="15.7109375" style="2" customWidth="1"/>
    <col min="11530" max="11530" width="13.42578125" style="2" customWidth="1"/>
    <col min="11531" max="11531" width="31.7109375" style="2" customWidth="1"/>
    <col min="11532" max="11532" width="13.42578125" style="2" bestFit="1" customWidth="1"/>
    <col min="11533" max="11533" width="11.42578125" style="2" bestFit="1" customWidth="1"/>
    <col min="11534" max="11777" width="9.140625" style="2"/>
    <col min="11778" max="11778" width="15.140625" style="2" customWidth="1"/>
    <col min="11779" max="11779" width="17.7109375" style="2" customWidth="1"/>
    <col min="11780" max="11780" width="19.7109375" style="2" customWidth="1"/>
    <col min="11781" max="11781" width="12.5703125" style="2" customWidth="1"/>
    <col min="11782" max="11782" width="13.7109375" style="2" customWidth="1"/>
    <col min="11783" max="11784" width="11.42578125" style="2" customWidth="1"/>
    <col min="11785" max="11785" width="15.7109375" style="2" customWidth="1"/>
    <col min="11786" max="11786" width="13.42578125" style="2" customWidth="1"/>
    <col min="11787" max="11787" width="31.7109375" style="2" customWidth="1"/>
    <col min="11788" max="11788" width="13.42578125" style="2" bestFit="1" customWidth="1"/>
    <col min="11789" max="11789" width="11.42578125" style="2" bestFit="1" customWidth="1"/>
    <col min="11790" max="12033" width="9.140625" style="2"/>
    <col min="12034" max="12034" width="15.140625" style="2" customWidth="1"/>
    <col min="12035" max="12035" width="17.7109375" style="2" customWidth="1"/>
    <col min="12036" max="12036" width="19.7109375" style="2" customWidth="1"/>
    <col min="12037" max="12037" width="12.5703125" style="2" customWidth="1"/>
    <col min="12038" max="12038" width="13.7109375" style="2" customWidth="1"/>
    <col min="12039" max="12040" width="11.42578125" style="2" customWidth="1"/>
    <col min="12041" max="12041" width="15.7109375" style="2" customWidth="1"/>
    <col min="12042" max="12042" width="13.42578125" style="2" customWidth="1"/>
    <col min="12043" max="12043" width="31.7109375" style="2" customWidth="1"/>
    <col min="12044" max="12044" width="13.42578125" style="2" bestFit="1" customWidth="1"/>
    <col min="12045" max="12045" width="11.42578125" style="2" bestFit="1" customWidth="1"/>
    <col min="12046" max="12289" width="9.140625" style="2"/>
    <col min="12290" max="12290" width="15.140625" style="2" customWidth="1"/>
    <col min="12291" max="12291" width="17.7109375" style="2" customWidth="1"/>
    <col min="12292" max="12292" width="19.7109375" style="2" customWidth="1"/>
    <col min="12293" max="12293" width="12.5703125" style="2" customWidth="1"/>
    <col min="12294" max="12294" width="13.7109375" style="2" customWidth="1"/>
    <col min="12295" max="12296" width="11.42578125" style="2" customWidth="1"/>
    <col min="12297" max="12297" width="15.7109375" style="2" customWidth="1"/>
    <col min="12298" max="12298" width="13.42578125" style="2" customWidth="1"/>
    <col min="12299" max="12299" width="31.7109375" style="2" customWidth="1"/>
    <col min="12300" max="12300" width="13.42578125" style="2" bestFit="1" customWidth="1"/>
    <col min="12301" max="12301" width="11.42578125" style="2" bestFit="1" customWidth="1"/>
    <col min="12302" max="12545" width="9.140625" style="2"/>
    <col min="12546" max="12546" width="15.140625" style="2" customWidth="1"/>
    <col min="12547" max="12547" width="17.7109375" style="2" customWidth="1"/>
    <col min="12548" max="12548" width="19.7109375" style="2" customWidth="1"/>
    <col min="12549" max="12549" width="12.5703125" style="2" customWidth="1"/>
    <col min="12550" max="12550" width="13.7109375" style="2" customWidth="1"/>
    <col min="12551" max="12552" width="11.42578125" style="2" customWidth="1"/>
    <col min="12553" max="12553" width="15.7109375" style="2" customWidth="1"/>
    <col min="12554" max="12554" width="13.42578125" style="2" customWidth="1"/>
    <col min="12555" max="12555" width="31.7109375" style="2" customWidth="1"/>
    <col min="12556" max="12556" width="13.42578125" style="2" bestFit="1" customWidth="1"/>
    <col min="12557" max="12557" width="11.42578125" style="2" bestFit="1" customWidth="1"/>
    <col min="12558" max="12801" width="9.140625" style="2"/>
    <col min="12802" max="12802" width="15.140625" style="2" customWidth="1"/>
    <col min="12803" max="12803" width="17.7109375" style="2" customWidth="1"/>
    <col min="12804" max="12804" width="19.7109375" style="2" customWidth="1"/>
    <col min="12805" max="12805" width="12.5703125" style="2" customWidth="1"/>
    <col min="12806" max="12806" width="13.7109375" style="2" customWidth="1"/>
    <col min="12807" max="12808" width="11.42578125" style="2" customWidth="1"/>
    <col min="12809" max="12809" width="15.7109375" style="2" customWidth="1"/>
    <col min="12810" max="12810" width="13.42578125" style="2" customWidth="1"/>
    <col min="12811" max="12811" width="31.7109375" style="2" customWidth="1"/>
    <col min="12812" max="12812" width="13.42578125" style="2" bestFit="1" customWidth="1"/>
    <col min="12813" max="12813" width="11.42578125" style="2" bestFit="1" customWidth="1"/>
    <col min="12814" max="13057" width="9.140625" style="2"/>
    <col min="13058" max="13058" width="15.140625" style="2" customWidth="1"/>
    <col min="13059" max="13059" width="17.7109375" style="2" customWidth="1"/>
    <col min="13060" max="13060" width="19.7109375" style="2" customWidth="1"/>
    <col min="13061" max="13061" width="12.5703125" style="2" customWidth="1"/>
    <col min="13062" max="13062" width="13.7109375" style="2" customWidth="1"/>
    <col min="13063" max="13064" width="11.42578125" style="2" customWidth="1"/>
    <col min="13065" max="13065" width="15.7109375" style="2" customWidth="1"/>
    <col min="13066" max="13066" width="13.42578125" style="2" customWidth="1"/>
    <col min="13067" max="13067" width="31.7109375" style="2" customWidth="1"/>
    <col min="13068" max="13068" width="13.42578125" style="2" bestFit="1" customWidth="1"/>
    <col min="13069" max="13069" width="11.42578125" style="2" bestFit="1" customWidth="1"/>
    <col min="13070" max="13313" width="9.140625" style="2"/>
    <col min="13314" max="13314" width="15.140625" style="2" customWidth="1"/>
    <col min="13315" max="13315" width="17.7109375" style="2" customWidth="1"/>
    <col min="13316" max="13316" width="19.7109375" style="2" customWidth="1"/>
    <col min="13317" max="13317" width="12.5703125" style="2" customWidth="1"/>
    <col min="13318" max="13318" width="13.7109375" style="2" customWidth="1"/>
    <col min="13319" max="13320" width="11.42578125" style="2" customWidth="1"/>
    <col min="13321" max="13321" width="15.7109375" style="2" customWidth="1"/>
    <col min="13322" max="13322" width="13.42578125" style="2" customWidth="1"/>
    <col min="13323" max="13323" width="31.7109375" style="2" customWidth="1"/>
    <col min="13324" max="13324" width="13.42578125" style="2" bestFit="1" customWidth="1"/>
    <col min="13325" max="13325" width="11.42578125" style="2" bestFit="1" customWidth="1"/>
    <col min="13326" max="13569" width="9.140625" style="2"/>
    <col min="13570" max="13570" width="15.140625" style="2" customWidth="1"/>
    <col min="13571" max="13571" width="17.7109375" style="2" customWidth="1"/>
    <col min="13572" max="13572" width="19.7109375" style="2" customWidth="1"/>
    <col min="13573" max="13573" width="12.5703125" style="2" customWidth="1"/>
    <col min="13574" max="13574" width="13.7109375" style="2" customWidth="1"/>
    <col min="13575" max="13576" width="11.42578125" style="2" customWidth="1"/>
    <col min="13577" max="13577" width="15.7109375" style="2" customWidth="1"/>
    <col min="13578" max="13578" width="13.42578125" style="2" customWidth="1"/>
    <col min="13579" max="13579" width="31.7109375" style="2" customWidth="1"/>
    <col min="13580" max="13580" width="13.42578125" style="2" bestFit="1" customWidth="1"/>
    <col min="13581" max="13581" width="11.42578125" style="2" bestFit="1" customWidth="1"/>
    <col min="13582" max="13825" width="9.140625" style="2"/>
    <col min="13826" max="13826" width="15.140625" style="2" customWidth="1"/>
    <col min="13827" max="13827" width="17.7109375" style="2" customWidth="1"/>
    <col min="13828" max="13828" width="19.7109375" style="2" customWidth="1"/>
    <col min="13829" max="13829" width="12.5703125" style="2" customWidth="1"/>
    <col min="13830" max="13830" width="13.7109375" style="2" customWidth="1"/>
    <col min="13831" max="13832" width="11.42578125" style="2" customWidth="1"/>
    <col min="13833" max="13833" width="15.7109375" style="2" customWidth="1"/>
    <col min="13834" max="13834" width="13.42578125" style="2" customWidth="1"/>
    <col min="13835" max="13835" width="31.7109375" style="2" customWidth="1"/>
    <col min="13836" max="13836" width="13.42578125" style="2" bestFit="1" customWidth="1"/>
    <col min="13837" max="13837" width="11.42578125" style="2" bestFit="1" customWidth="1"/>
    <col min="13838" max="14081" width="9.140625" style="2"/>
    <col min="14082" max="14082" width="15.140625" style="2" customWidth="1"/>
    <col min="14083" max="14083" width="17.7109375" style="2" customWidth="1"/>
    <col min="14084" max="14084" width="19.7109375" style="2" customWidth="1"/>
    <col min="14085" max="14085" width="12.5703125" style="2" customWidth="1"/>
    <col min="14086" max="14086" width="13.7109375" style="2" customWidth="1"/>
    <col min="14087" max="14088" width="11.42578125" style="2" customWidth="1"/>
    <col min="14089" max="14089" width="15.7109375" style="2" customWidth="1"/>
    <col min="14090" max="14090" width="13.42578125" style="2" customWidth="1"/>
    <col min="14091" max="14091" width="31.7109375" style="2" customWidth="1"/>
    <col min="14092" max="14092" width="13.42578125" style="2" bestFit="1" customWidth="1"/>
    <col min="14093" max="14093" width="11.42578125" style="2" bestFit="1" customWidth="1"/>
    <col min="14094" max="14337" width="9.140625" style="2"/>
    <col min="14338" max="14338" width="15.140625" style="2" customWidth="1"/>
    <col min="14339" max="14339" width="17.7109375" style="2" customWidth="1"/>
    <col min="14340" max="14340" width="19.7109375" style="2" customWidth="1"/>
    <col min="14341" max="14341" width="12.5703125" style="2" customWidth="1"/>
    <col min="14342" max="14342" width="13.7109375" style="2" customWidth="1"/>
    <col min="14343" max="14344" width="11.42578125" style="2" customWidth="1"/>
    <col min="14345" max="14345" width="15.7109375" style="2" customWidth="1"/>
    <col min="14346" max="14346" width="13.42578125" style="2" customWidth="1"/>
    <col min="14347" max="14347" width="31.7109375" style="2" customWidth="1"/>
    <col min="14348" max="14348" width="13.42578125" style="2" bestFit="1" customWidth="1"/>
    <col min="14349" max="14349" width="11.42578125" style="2" bestFit="1" customWidth="1"/>
    <col min="14350" max="14593" width="9.140625" style="2"/>
    <col min="14594" max="14594" width="15.140625" style="2" customWidth="1"/>
    <col min="14595" max="14595" width="17.7109375" style="2" customWidth="1"/>
    <col min="14596" max="14596" width="19.7109375" style="2" customWidth="1"/>
    <col min="14597" max="14597" width="12.5703125" style="2" customWidth="1"/>
    <col min="14598" max="14598" width="13.7109375" style="2" customWidth="1"/>
    <col min="14599" max="14600" width="11.42578125" style="2" customWidth="1"/>
    <col min="14601" max="14601" width="15.7109375" style="2" customWidth="1"/>
    <col min="14602" max="14602" width="13.42578125" style="2" customWidth="1"/>
    <col min="14603" max="14603" width="31.7109375" style="2" customWidth="1"/>
    <col min="14604" max="14604" width="13.42578125" style="2" bestFit="1" customWidth="1"/>
    <col min="14605" max="14605" width="11.42578125" style="2" bestFit="1" customWidth="1"/>
    <col min="14606" max="14849" width="9.140625" style="2"/>
    <col min="14850" max="14850" width="15.140625" style="2" customWidth="1"/>
    <col min="14851" max="14851" width="17.7109375" style="2" customWidth="1"/>
    <col min="14852" max="14852" width="19.7109375" style="2" customWidth="1"/>
    <col min="14853" max="14853" width="12.5703125" style="2" customWidth="1"/>
    <col min="14854" max="14854" width="13.7109375" style="2" customWidth="1"/>
    <col min="14855" max="14856" width="11.42578125" style="2" customWidth="1"/>
    <col min="14857" max="14857" width="15.7109375" style="2" customWidth="1"/>
    <col min="14858" max="14858" width="13.42578125" style="2" customWidth="1"/>
    <col min="14859" max="14859" width="31.7109375" style="2" customWidth="1"/>
    <col min="14860" max="14860" width="13.42578125" style="2" bestFit="1" customWidth="1"/>
    <col min="14861" max="14861" width="11.42578125" style="2" bestFit="1" customWidth="1"/>
    <col min="14862" max="15105" width="9.140625" style="2"/>
    <col min="15106" max="15106" width="15.140625" style="2" customWidth="1"/>
    <col min="15107" max="15107" width="17.7109375" style="2" customWidth="1"/>
    <col min="15108" max="15108" width="19.7109375" style="2" customWidth="1"/>
    <col min="15109" max="15109" width="12.5703125" style="2" customWidth="1"/>
    <col min="15110" max="15110" width="13.7109375" style="2" customWidth="1"/>
    <col min="15111" max="15112" width="11.42578125" style="2" customWidth="1"/>
    <col min="15113" max="15113" width="15.7109375" style="2" customWidth="1"/>
    <col min="15114" max="15114" width="13.42578125" style="2" customWidth="1"/>
    <col min="15115" max="15115" width="31.7109375" style="2" customWidth="1"/>
    <col min="15116" max="15116" width="13.42578125" style="2" bestFit="1" customWidth="1"/>
    <col min="15117" max="15117" width="11.42578125" style="2" bestFit="1" customWidth="1"/>
    <col min="15118" max="15361" width="9.140625" style="2"/>
    <col min="15362" max="15362" width="15.140625" style="2" customWidth="1"/>
    <col min="15363" max="15363" width="17.7109375" style="2" customWidth="1"/>
    <col min="15364" max="15364" width="19.7109375" style="2" customWidth="1"/>
    <col min="15365" max="15365" width="12.5703125" style="2" customWidth="1"/>
    <col min="15366" max="15366" width="13.7109375" style="2" customWidth="1"/>
    <col min="15367" max="15368" width="11.42578125" style="2" customWidth="1"/>
    <col min="15369" max="15369" width="15.7109375" style="2" customWidth="1"/>
    <col min="15370" max="15370" width="13.42578125" style="2" customWidth="1"/>
    <col min="15371" max="15371" width="31.7109375" style="2" customWidth="1"/>
    <col min="15372" max="15372" width="13.42578125" style="2" bestFit="1" customWidth="1"/>
    <col min="15373" max="15373" width="11.42578125" style="2" bestFit="1" customWidth="1"/>
    <col min="15374" max="15617" width="9.140625" style="2"/>
    <col min="15618" max="15618" width="15.140625" style="2" customWidth="1"/>
    <col min="15619" max="15619" width="17.7109375" style="2" customWidth="1"/>
    <col min="15620" max="15620" width="19.7109375" style="2" customWidth="1"/>
    <col min="15621" max="15621" width="12.5703125" style="2" customWidth="1"/>
    <col min="15622" max="15622" width="13.7109375" style="2" customWidth="1"/>
    <col min="15623" max="15624" width="11.42578125" style="2" customWidth="1"/>
    <col min="15625" max="15625" width="15.7109375" style="2" customWidth="1"/>
    <col min="15626" max="15626" width="13.42578125" style="2" customWidth="1"/>
    <col min="15627" max="15627" width="31.7109375" style="2" customWidth="1"/>
    <col min="15628" max="15628" width="13.42578125" style="2" bestFit="1" customWidth="1"/>
    <col min="15629" max="15629" width="11.42578125" style="2" bestFit="1" customWidth="1"/>
    <col min="15630" max="15873" width="9.140625" style="2"/>
    <col min="15874" max="15874" width="15.140625" style="2" customWidth="1"/>
    <col min="15875" max="15875" width="17.7109375" style="2" customWidth="1"/>
    <col min="15876" max="15876" width="19.7109375" style="2" customWidth="1"/>
    <col min="15877" max="15877" width="12.5703125" style="2" customWidth="1"/>
    <col min="15878" max="15878" width="13.7109375" style="2" customWidth="1"/>
    <col min="15879" max="15880" width="11.42578125" style="2" customWidth="1"/>
    <col min="15881" max="15881" width="15.7109375" style="2" customWidth="1"/>
    <col min="15882" max="15882" width="13.42578125" style="2" customWidth="1"/>
    <col min="15883" max="15883" width="31.7109375" style="2" customWidth="1"/>
    <col min="15884" max="15884" width="13.42578125" style="2" bestFit="1" customWidth="1"/>
    <col min="15885" max="15885" width="11.42578125" style="2" bestFit="1" customWidth="1"/>
    <col min="15886" max="16129" width="9.140625" style="2"/>
    <col min="16130" max="16130" width="15.140625" style="2" customWidth="1"/>
    <col min="16131" max="16131" width="17.7109375" style="2" customWidth="1"/>
    <col min="16132" max="16132" width="19.7109375" style="2" customWidth="1"/>
    <col min="16133" max="16133" width="12.5703125" style="2" customWidth="1"/>
    <col min="16134" max="16134" width="13.7109375" style="2" customWidth="1"/>
    <col min="16135" max="16136" width="11.42578125" style="2" customWidth="1"/>
    <col min="16137" max="16137" width="15.7109375" style="2" customWidth="1"/>
    <col min="16138" max="16138" width="13.42578125" style="2" customWidth="1"/>
    <col min="16139" max="16139" width="31.7109375" style="2" customWidth="1"/>
    <col min="16140" max="16140" width="13.42578125" style="2" bestFit="1" customWidth="1"/>
    <col min="16141" max="16141" width="11.42578125" style="2" bestFit="1" customWidth="1"/>
    <col min="16142" max="16384" width="9.140625" style="2"/>
  </cols>
  <sheetData>
    <row r="1" spans="1:25" ht="54.75" customHeight="1" x14ac:dyDescent="0.25">
      <c r="A1" s="203" t="s">
        <v>158</v>
      </c>
      <c r="B1" s="203"/>
      <c r="C1" s="203"/>
      <c r="D1" s="203"/>
      <c r="E1" s="1"/>
      <c r="F1" s="203" t="s">
        <v>79</v>
      </c>
      <c r="G1" s="203"/>
      <c r="H1" s="203"/>
      <c r="I1" s="203"/>
      <c r="J1" s="203"/>
      <c r="K1" s="203"/>
      <c r="M1" s="167"/>
    </row>
    <row r="2" spans="1:25" s="9" customFormat="1" ht="18" customHeight="1" x14ac:dyDescent="0.25">
      <c r="A2" s="204" t="s">
        <v>53</v>
      </c>
      <c r="B2" s="204"/>
      <c r="C2" s="204"/>
      <c r="D2" s="204"/>
      <c r="E2" s="3"/>
      <c r="F2" s="4"/>
      <c r="G2" s="4"/>
      <c r="H2" s="5"/>
      <c r="I2" s="5"/>
      <c r="J2" s="5"/>
      <c r="K2" s="6"/>
      <c r="L2" s="6"/>
      <c r="M2" s="6"/>
      <c r="N2" s="6"/>
      <c r="O2" s="6"/>
      <c r="P2" s="6"/>
      <c r="Q2" s="6"/>
      <c r="R2" s="6"/>
      <c r="S2" s="7"/>
      <c r="T2" s="7"/>
      <c r="U2" s="7"/>
      <c r="V2" s="7"/>
      <c r="W2" s="7"/>
      <c r="X2" s="7"/>
      <c r="Y2" s="8"/>
    </row>
    <row r="3" spans="1:25" s="11" customFormat="1" ht="19.5" customHeight="1" x14ac:dyDescent="0.25">
      <c r="A3" s="205"/>
      <c r="B3" s="205"/>
      <c r="C3" s="205"/>
      <c r="D3" s="205"/>
      <c r="E3" s="10"/>
      <c r="F3" s="206"/>
      <c r="G3" s="206"/>
      <c r="H3" s="206"/>
      <c r="I3" s="206"/>
      <c r="J3" s="206"/>
    </row>
    <row r="4" spans="1:25" s="14" customFormat="1" ht="16.5" x14ac:dyDescent="0.25">
      <c r="A4" s="207" t="s">
        <v>54</v>
      </c>
      <c r="B4" s="207"/>
      <c r="C4" s="207"/>
      <c r="D4" s="207"/>
      <c r="E4" s="207"/>
      <c r="F4" s="207"/>
      <c r="G4" s="207"/>
      <c r="H4" s="207"/>
      <c r="I4" s="207"/>
      <c r="J4" s="207"/>
      <c r="K4" s="207"/>
    </row>
    <row r="5" spans="1:25" ht="48" customHeight="1" x14ac:dyDescent="0.25">
      <c r="A5" s="209" t="s">
        <v>83</v>
      </c>
      <c r="B5" s="207"/>
      <c r="C5" s="207"/>
      <c r="D5" s="207"/>
      <c r="E5" s="207"/>
      <c r="F5" s="207"/>
      <c r="G5" s="207"/>
      <c r="H5" s="207"/>
      <c r="I5" s="207"/>
      <c r="J5" s="207"/>
      <c r="K5" s="207"/>
      <c r="L5" s="15"/>
      <c r="M5" s="166"/>
      <c r="N5" s="15"/>
      <c r="O5" s="15"/>
      <c r="P5" s="15"/>
      <c r="Q5" s="15"/>
      <c r="R5" s="15"/>
      <c r="S5" s="15"/>
      <c r="T5" s="15"/>
      <c r="U5" s="15"/>
      <c r="V5" s="15"/>
      <c r="W5" s="15"/>
      <c r="X5" s="15"/>
      <c r="Y5" s="15"/>
    </row>
    <row r="6" spans="1:25" ht="19.5" customHeight="1" x14ac:dyDescent="0.25">
      <c r="A6" s="210" t="s">
        <v>55</v>
      </c>
      <c r="B6" s="210"/>
      <c r="C6" s="210"/>
      <c r="D6" s="210"/>
      <c r="E6" s="210"/>
      <c r="F6" s="210"/>
      <c r="G6" s="210"/>
      <c r="H6" s="210"/>
      <c r="I6" s="210"/>
      <c r="J6" s="210"/>
      <c r="K6" s="210"/>
    </row>
    <row r="7" spans="1:25" ht="12" customHeight="1" x14ac:dyDescent="0.25">
      <c r="A7" s="16"/>
      <c r="B7" s="16"/>
      <c r="C7" s="16"/>
      <c r="D7" s="16"/>
      <c r="E7" s="16"/>
      <c r="F7" s="16"/>
      <c r="G7" s="16"/>
      <c r="H7" s="16"/>
      <c r="I7" s="16"/>
      <c r="J7" s="16"/>
      <c r="K7" s="16"/>
    </row>
    <row r="8" spans="1:25" ht="22.5" customHeight="1" x14ac:dyDescent="0.25">
      <c r="A8" s="211" t="s">
        <v>0</v>
      </c>
      <c r="B8" s="211"/>
      <c r="C8" s="211"/>
      <c r="D8" s="211"/>
      <c r="E8" s="211"/>
      <c r="F8" s="211"/>
      <c r="G8" s="211"/>
      <c r="H8" s="211"/>
      <c r="I8" s="211"/>
      <c r="J8" s="211"/>
      <c r="K8" s="211"/>
    </row>
    <row r="9" spans="1:25" s="18" customFormat="1" ht="36.75" customHeight="1" x14ac:dyDescent="0.25">
      <c r="A9" s="212" t="s">
        <v>146</v>
      </c>
      <c r="B9" s="212"/>
      <c r="C9" s="212"/>
      <c r="D9" s="212"/>
      <c r="E9" s="212"/>
      <c r="F9" s="212"/>
      <c r="G9" s="212"/>
      <c r="H9" s="212"/>
      <c r="I9" s="212"/>
      <c r="J9" s="212"/>
      <c r="K9" s="212"/>
      <c r="L9" s="17"/>
    </row>
    <row r="10" spans="1:25" s="18" customFormat="1" ht="36.75" customHeight="1" x14ac:dyDescent="0.25">
      <c r="A10" s="208" t="s">
        <v>140</v>
      </c>
      <c r="B10" s="208"/>
      <c r="C10" s="208"/>
      <c r="D10" s="208"/>
      <c r="E10" s="208"/>
      <c r="F10" s="208"/>
      <c r="G10" s="208"/>
      <c r="H10" s="208"/>
      <c r="I10" s="208"/>
      <c r="J10" s="208"/>
      <c r="K10" s="208"/>
    </row>
    <row r="11" spans="1:25" s="18" customFormat="1" ht="36" customHeight="1" x14ac:dyDescent="0.25">
      <c r="A11" s="208" t="s">
        <v>56</v>
      </c>
      <c r="B11" s="208"/>
      <c r="C11" s="208"/>
      <c r="D11" s="208"/>
      <c r="E11" s="208"/>
      <c r="F11" s="208"/>
      <c r="G11" s="208"/>
      <c r="H11" s="208"/>
      <c r="I11" s="208"/>
      <c r="J11" s="208"/>
      <c r="K11" s="208"/>
    </row>
    <row r="12" spans="1:25" s="18" customFormat="1" ht="52.5" customHeight="1" x14ac:dyDescent="0.25">
      <c r="A12" s="213" t="s">
        <v>143</v>
      </c>
      <c r="B12" s="208"/>
      <c r="C12" s="208"/>
      <c r="D12" s="208"/>
      <c r="E12" s="208"/>
      <c r="F12" s="208"/>
      <c r="G12" s="208"/>
      <c r="H12" s="208"/>
      <c r="I12" s="208"/>
      <c r="J12" s="208"/>
      <c r="K12" s="208"/>
    </row>
    <row r="13" spans="1:25" s="18" customFormat="1" ht="28.5" customHeight="1" x14ac:dyDescent="0.25">
      <c r="A13" s="213" t="s">
        <v>141</v>
      </c>
      <c r="B13" s="208"/>
      <c r="C13" s="208"/>
      <c r="D13" s="208"/>
      <c r="E13" s="208"/>
      <c r="F13" s="208"/>
      <c r="G13" s="208"/>
      <c r="H13" s="208"/>
      <c r="I13" s="208"/>
      <c r="J13" s="208"/>
      <c r="K13" s="208"/>
    </row>
    <row r="14" spans="1:25" s="18" customFormat="1" ht="34.5" customHeight="1" x14ac:dyDescent="0.25">
      <c r="A14" s="208" t="s">
        <v>145</v>
      </c>
      <c r="B14" s="208"/>
      <c r="C14" s="208"/>
      <c r="D14" s="208"/>
      <c r="E14" s="208"/>
      <c r="F14" s="208"/>
      <c r="G14" s="208"/>
      <c r="H14" s="208"/>
      <c r="I14" s="208"/>
      <c r="J14" s="208"/>
      <c r="K14" s="208"/>
    </row>
    <row r="15" spans="1:25" s="18" customFormat="1" ht="37.5" customHeight="1" x14ac:dyDescent="0.25">
      <c r="A15" s="208" t="s">
        <v>61</v>
      </c>
      <c r="B15" s="208"/>
      <c r="C15" s="208"/>
      <c r="D15" s="208"/>
      <c r="E15" s="208"/>
      <c r="F15" s="208"/>
      <c r="G15" s="208"/>
      <c r="H15" s="208"/>
      <c r="I15" s="208"/>
      <c r="J15" s="208"/>
      <c r="K15" s="208"/>
    </row>
    <row r="16" spans="1:25" s="18" customFormat="1" ht="34.5" customHeight="1" x14ac:dyDescent="0.25">
      <c r="A16" s="208" t="s">
        <v>57</v>
      </c>
      <c r="B16" s="208"/>
      <c r="C16" s="208"/>
      <c r="D16" s="208"/>
      <c r="E16" s="208"/>
      <c r="F16" s="208"/>
      <c r="G16" s="208"/>
      <c r="H16" s="208"/>
      <c r="I16" s="208"/>
      <c r="J16" s="208"/>
      <c r="K16" s="208"/>
    </row>
    <row r="17" spans="1:13" s="18" customFormat="1" ht="34.5" customHeight="1" x14ac:dyDescent="0.25">
      <c r="A17" s="208" t="s">
        <v>58</v>
      </c>
      <c r="B17" s="208"/>
      <c r="C17" s="208"/>
      <c r="D17" s="208"/>
      <c r="E17" s="208"/>
      <c r="F17" s="208"/>
      <c r="G17" s="208"/>
      <c r="H17" s="208"/>
      <c r="I17" s="208"/>
      <c r="J17" s="208"/>
      <c r="K17" s="208"/>
    </row>
    <row r="18" spans="1:13" s="18" customFormat="1" ht="37.5" customHeight="1" x14ac:dyDescent="0.25">
      <c r="A18" s="208" t="s">
        <v>81</v>
      </c>
      <c r="B18" s="208"/>
      <c r="C18" s="208"/>
      <c r="D18" s="208"/>
      <c r="E18" s="208"/>
      <c r="F18" s="208"/>
      <c r="G18" s="208"/>
      <c r="H18" s="208"/>
      <c r="I18" s="208"/>
      <c r="J18" s="208"/>
      <c r="K18" s="208"/>
    </row>
    <row r="19" spans="1:13" s="18" customFormat="1" ht="41.25" customHeight="1" x14ac:dyDescent="0.25">
      <c r="A19" s="208" t="s">
        <v>60</v>
      </c>
      <c r="B19" s="208"/>
      <c r="C19" s="208"/>
      <c r="D19" s="208"/>
      <c r="E19" s="208"/>
      <c r="F19" s="208"/>
      <c r="G19" s="208"/>
      <c r="H19" s="208"/>
      <c r="I19" s="208"/>
      <c r="J19" s="208"/>
      <c r="K19" s="208"/>
    </row>
    <row r="20" spans="1:13" s="18" customFormat="1" ht="53.25" customHeight="1" x14ac:dyDescent="0.25">
      <c r="A20" s="208" t="s">
        <v>88</v>
      </c>
      <c r="B20" s="208"/>
      <c r="C20" s="208"/>
      <c r="D20" s="208"/>
      <c r="E20" s="208"/>
      <c r="F20" s="208"/>
      <c r="G20" s="208"/>
      <c r="H20" s="208"/>
      <c r="I20" s="208"/>
      <c r="J20" s="208"/>
      <c r="K20" s="208"/>
      <c r="M20" s="170"/>
    </row>
    <row r="21" spans="1:13" ht="28.5" customHeight="1" x14ac:dyDescent="0.25">
      <c r="A21" s="214" t="s">
        <v>1</v>
      </c>
      <c r="B21" s="214"/>
      <c r="C21" s="214"/>
      <c r="D21" s="214"/>
      <c r="E21" s="214"/>
      <c r="F21" s="214"/>
      <c r="G21" s="214"/>
      <c r="H21" s="214"/>
      <c r="I21" s="214"/>
      <c r="J21" s="214"/>
      <c r="K21" s="214"/>
    </row>
    <row r="22" spans="1:13" s="19" customFormat="1" ht="39.75" customHeight="1" x14ac:dyDescent="0.25">
      <c r="A22" s="211" t="s">
        <v>2</v>
      </c>
      <c r="B22" s="211"/>
      <c r="C22" s="211"/>
      <c r="D22" s="215" t="s">
        <v>165</v>
      </c>
      <c r="E22" s="211"/>
      <c r="F22" s="211"/>
      <c r="G22" s="211"/>
      <c r="H22" s="211"/>
      <c r="I22" s="211"/>
      <c r="J22" s="211"/>
      <c r="K22" s="211"/>
    </row>
    <row r="23" spans="1:13" s="19" customFormat="1" ht="20.25" customHeight="1" x14ac:dyDescent="0.25">
      <c r="A23" s="227" t="s">
        <v>62</v>
      </c>
      <c r="B23" s="227"/>
      <c r="C23" s="227"/>
      <c r="D23" s="227"/>
      <c r="E23" s="227"/>
      <c r="F23" s="227"/>
      <c r="G23" s="227"/>
      <c r="H23" s="227"/>
      <c r="I23" s="227"/>
    </row>
    <row r="24" spans="1:13" s="19" customFormat="1" ht="20.25" customHeight="1" x14ac:dyDescent="0.25">
      <c r="A24" s="20" t="s">
        <v>3</v>
      </c>
      <c r="B24" s="20"/>
      <c r="C24" s="226" t="s">
        <v>63</v>
      </c>
      <c r="D24" s="226"/>
      <c r="E24" s="226"/>
      <c r="F24" s="226"/>
      <c r="G24" s="226"/>
      <c r="H24" s="226"/>
      <c r="I24" s="226"/>
      <c r="J24" s="226"/>
      <c r="K24" s="226"/>
    </row>
    <row r="25" spans="1:13" s="19" customFormat="1" ht="20.25" customHeight="1" x14ac:dyDescent="0.25">
      <c r="A25" s="226" t="s">
        <v>4</v>
      </c>
      <c r="B25" s="226"/>
      <c r="C25" s="226"/>
      <c r="D25" s="226"/>
      <c r="E25" s="226"/>
      <c r="F25" s="20" t="s">
        <v>5</v>
      </c>
      <c r="G25" s="20"/>
      <c r="H25" s="22">
        <v>2</v>
      </c>
      <c r="I25" s="21" t="s">
        <v>6</v>
      </c>
      <c r="J25" s="22">
        <v>1</v>
      </c>
      <c r="K25" s="20" t="s">
        <v>64</v>
      </c>
    </row>
    <row r="26" spans="1:13" s="19" customFormat="1" ht="20.25" customHeight="1" x14ac:dyDescent="0.25">
      <c r="A26" s="226" t="s">
        <v>7</v>
      </c>
      <c r="B26" s="226"/>
      <c r="C26" s="226"/>
      <c r="D26" s="226"/>
      <c r="E26" s="226"/>
      <c r="F26" s="20" t="s">
        <v>5</v>
      </c>
      <c r="G26" s="20"/>
      <c r="H26" s="22"/>
      <c r="I26" s="21" t="s">
        <v>6</v>
      </c>
      <c r="J26" s="22"/>
      <c r="K26" s="20"/>
    </row>
    <row r="27" spans="1:13" s="19" customFormat="1" ht="20.25" customHeight="1" x14ac:dyDescent="0.25">
      <c r="A27" s="227" t="s">
        <v>8</v>
      </c>
      <c r="B27" s="227"/>
      <c r="C27" s="227"/>
      <c r="D27" s="19" t="s">
        <v>9</v>
      </c>
      <c r="E27" s="21"/>
      <c r="F27" s="23" t="s">
        <v>10</v>
      </c>
      <c r="G27" s="23"/>
      <c r="H27" s="22">
        <v>4</v>
      </c>
      <c r="I27" s="85"/>
      <c r="J27" s="20"/>
      <c r="K27" s="83"/>
    </row>
    <row r="28" spans="1:13" s="19" customFormat="1" ht="24.75" customHeight="1" x14ac:dyDescent="0.25">
      <c r="A28" s="211" t="s">
        <v>11</v>
      </c>
      <c r="B28" s="211"/>
      <c r="C28" s="24"/>
      <c r="D28" s="24"/>
      <c r="E28" s="24"/>
      <c r="F28" s="25"/>
      <c r="G28" s="25"/>
      <c r="H28" s="25"/>
      <c r="I28" s="26"/>
      <c r="J28" s="24"/>
    </row>
    <row r="29" spans="1:13" s="19" customFormat="1" ht="22.5" customHeight="1" x14ac:dyDescent="0.25">
      <c r="A29" s="19" t="s">
        <v>12</v>
      </c>
      <c r="E29" s="24"/>
      <c r="F29" s="27">
        <v>448</v>
      </c>
      <c r="G29" s="27"/>
      <c r="H29" s="23" t="s">
        <v>13</v>
      </c>
      <c r="I29" s="26"/>
      <c r="J29" s="24"/>
    </row>
    <row r="30" spans="1:13" s="19" customFormat="1" ht="21" customHeight="1" x14ac:dyDescent="0.25">
      <c r="A30" s="227" t="s">
        <v>66</v>
      </c>
      <c r="B30" s="227"/>
      <c r="C30" s="227"/>
      <c r="D30" s="227"/>
      <c r="E30" s="227"/>
      <c r="F30" s="27">
        <v>2.5</v>
      </c>
      <c r="G30" s="27"/>
      <c r="H30" s="23" t="s">
        <v>13</v>
      </c>
      <c r="I30" s="26"/>
      <c r="J30" s="24"/>
    </row>
    <row r="31" spans="1:13" s="19" customFormat="1" ht="18.75" customHeight="1" x14ac:dyDescent="0.25">
      <c r="A31" s="227" t="s">
        <v>14</v>
      </c>
      <c r="B31" s="227"/>
      <c r="C31" s="227"/>
      <c r="D31" s="227"/>
      <c r="E31" s="227"/>
      <c r="F31" s="27">
        <v>445.5</v>
      </c>
      <c r="G31" s="27"/>
      <c r="H31" s="23" t="s">
        <v>13</v>
      </c>
      <c r="I31" s="26"/>
      <c r="J31" s="24"/>
    </row>
    <row r="32" spans="1:13" s="19" customFormat="1" ht="18" customHeight="1" x14ac:dyDescent="0.25">
      <c r="A32" s="227" t="s">
        <v>15</v>
      </c>
      <c r="B32" s="227"/>
      <c r="C32" s="227"/>
      <c r="D32" s="227"/>
      <c r="E32" s="227"/>
      <c r="F32" s="80">
        <v>1420</v>
      </c>
      <c r="G32" s="80"/>
      <c r="H32" s="81" t="s">
        <v>13</v>
      </c>
      <c r="I32" s="82" t="s">
        <v>16</v>
      </c>
      <c r="J32" s="1"/>
      <c r="K32" s="1"/>
    </row>
    <row r="33" spans="1:12" s="19" customFormat="1" ht="30.75" customHeight="1" x14ac:dyDescent="0.25">
      <c r="A33" s="242" t="s">
        <v>17</v>
      </c>
      <c r="B33" s="242"/>
      <c r="C33" s="242"/>
      <c r="D33" s="242"/>
      <c r="E33" s="242"/>
      <c r="F33" s="80">
        <v>2.5</v>
      </c>
      <c r="G33" s="80"/>
      <c r="H33" s="81" t="s">
        <v>18</v>
      </c>
      <c r="I33" s="88">
        <v>0.2</v>
      </c>
      <c r="J33" s="276" t="s">
        <v>19</v>
      </c>
      <c r="K33" s="276"/>
    </row>
    <row r="34" spans="1:12" s="19" customFormat="1" ht="21" customHeight="1" x14ac:dyDescent="0.25">
      <c r="A34" s="226" t="s">
        <v>20</v>
      </c>
      <c r="B34" s="227"/>
      <c r="C34" s="227"/>
      <c r="D34" s="227"/>
      <c r="E34" s="227"/>
      <c r="F34" s="80">
        <f>F32-F33</f>
        <v>1417.5</v>
      </c>
      <c r="G34" s="80"/>
      <c r="H34" s="81" t="s">
        <v>21</v>
      </c>
      <c r="I34" s="84"/>
      <c r="J34" s="232"/>
      <c r="K34" s="232"/>
      <c r="L34" s="82"/>
    </row>
    <row r="35" spans="1:12" s="19" customFormat="1" ht="67.5" customHeight="1" x14ac:dyDescent="0.25">
      <c r="A35" s="213" t="s">
        <v>150</v>
      </c>
      <c r="B35" s="226"/>
      <c r="C35" s="226"/>
      <c r="D35" s="226"/>
      <c r="E35" s="226"/>
      <c r="F35" s="226"/>
      <c r="G35" s="226"/>
      <c r="H35" s="226"/>
      <c r="I35" s="226"/>
      <c r="J35" s="226"/>
      <c r="K35" s="226"/>
      <c r="L35" s="82"/>
    </row>
    <row r="36" spans="1:12" s="14" customFormat="1" ht="28.5" customHeight="1" x14ac:dyDescent="0.25">
      <c r="A36" s="211" t="s">
        <v>22</v>
      </c>
      <c r="B36" s="211"/>
      <c r="C36" s="211"/>
      <c r="D36" s="211"/>
      <c r="E36" s="211"/>
      <c r="F36" s="211"/>
      <c r="G36" s="28"/>
      <c r="H36" s="28"/>
      <c r="I36" s="29"/>
      <c r="J36" s="2"/>
      <c r="K36" s="30"/>
    </row>
    <row r="37" spans="1:12" ht="76.5" customHeight="1" x14ac:dyDescent="0.25">
      <c r="A37" s="233" t="s">
        <v>23</v>
      </c>
      <c r="B37" s="233"/>
      <c r="C37" s="233"/>
      <c r="D37" s="31" t="s">
        <v>24</v>
      </c>
      <c r="E37" s="31" t="s">
        <v>25</v>
      </c>
      <c r="F37" s="32" t="s">
        <v>26</v>
      </c>
      <c r="G37" s="32" t="s">
        <v>65</v>
      </c>
      <c r="H37" s="32" t="s">
        <v>27</v>
      </c>
      <c r="I37" s="33" t="s">
        <v>28</v>
      </c>
      <c r="J37" s="228" t="s">
        <v>29</v>
      </c>
      <c r="K37" s="229"/>
    </row>
    <row r="38" spans="1:12" s="14" customFormat="1" x14ac:dyDescent="0.25">
      <c r="A38" s="234" t="s">
        <v>30</v>
      </c>
      <c r="B38" s="235"/>
      <c r="C38" s="235"/>
      <c r="D38" s="235"/>
      <c r="E38" s="235"/>
      <c r="F38" s="235"/>
      <c r="G38" s="235"/>
      <c r="H38" s="235"/>
      <c r="I38" s="235"/>
      <c r="J38" s="235"/>
      <c r="K38" s="236"/>
    </row>
    <row r="39" spans="1:12" s="14" customFormat="1" ht="243" customHeight="1" x14ac:dyDescent="0.25">
      <c r="A39" s="237" t="s">
        <v>31</v>
      </c>
      <c r="B39" s="237"/>
      <c r="C39" s="237"/>
      <c r="D39" s="34">
        <f>F30</f>
        <v>2.5</v>
      </c>
      <c r="E39" s="35" t="s">
        <v>32</v>
      </c>
      <c r="F39" s="36">
        <v>290000</v>
      </c>
      <c r="G39" s="36">
        <v>1</v>
      </c>
      <c r="H39" s="37">
        <v>100</v>
      </c>
      <c r="I39" s="160">
        <f>D39*F39*G39*H39/100</f>
        <v>725000</v>
      </c>
      <c r="J39" s="249" t="s">
        <v>170</v>
      </c>
      <c r="K39" s="250"/>
    </row>
    <row r="40" spans="1:12" s="14" customFormat="1" ht="30.75" customHeight="1" x14ac:dyDescent="0.25">
      <c r="A40" s="228" t="s">
        <v>74</v>
      </c>
      <c r="B40" s="241"/>
      <c r="C40" s="241"/>
      <c r="D40" s="241"/>
      <c r="E40" s="241"/>
      <c r="F40" s="241"/>
      <c r="G40" s="241"/>
      <c r="H40" s="229"/>
      <c r="I40" s="38">
        <f>I39</f>
        <v>725000</v>
      </c>
      <c r="J40" s="230"/>
      <c r="K40" s="231"/>
    </row>
    <row r="41" spans="1:12" s="14" customFormat="1" ht="26.25" customHeight="1" x14ac:dyDescent="0.25">
      <c r="A41" s="238" t="s">
        <v>33</v>
      </c>
      <c r="B41" s="239"/>
      <c r="C41" s="239"/>
      <c r="D41" s="239"/>
      <c r="E41" s="239"/>
      <c r="F41" s="239"/>
      <c r="G41" s="239"/>
      <c r="H41" s="239"/>
      <c r="I41" s="239"/>
      <c r="J41" s="239"/>
      <c r="K41" s="240"/>
    </row>
    <row r="42" spans="1:12" s="14" customFormat="1" ht="48.75" customHeight="1" x14ac:dyDescent="0.25">
      <c r="A42" s="228" t="s">
        <v>34</v>
      </c>
      <c r="B42" s="241"/>
      <c r="C42" s="229"/>
      <c r="D42" s="31" t="s">
        <v>35</v>
      </c>
      <c r="E42" s="31" t="s">
        <v>36</v>
      </c>
      <c r="F42" s="39" t="s">
        <v>69</v>
      </c>
      <c r="G42" s="39" t="s">
        <v>70</v>
      </c>
      <c r="H42" s="39" t="s">
        <v>82</v>
      </c>
      <c r="I42" s="40" t="s">
        <v>28</v>
      </c>
      <c r="J42" s="228" t="s">
        <v>29</v>
      </c>
      <c r="K42" s="229"/>
    </row>
    <row r="43" spans="1:12" s="46" customFormat="1" ht="27" customHeight="1" x14ac:dyDescent="0.25">
      <c r="A43" s="219" t="s">
        <v>37</v>
      </c>
      <c r="B43" s="220"/>
      <c r="C43" s="221"/>
      <c r="D43" s="41"/>
      <c r="E43" s="42"/>
      <c r="F43" s="43"/>
      <c r="G43" s="43"/>
      <c r="H43" s="44"/>
      <c r="I43" s="45"/>
      <c r="J43" s="224"/>
      <c r="K43" s="225"/>
    </row>
    <row r="44" spans="1:12" s="46" customFormat="1" ht="20.25" customHeight="1" x14ac:dyDescent="0.25">
      <c r="A44" s="216"/>
      <c r="B44" s="217"/>
      <c r="C44" s="218"/>
      <c r="D44" s="47"/>
      <c r="E44" s="48"/>
      <c r="F44" s="49"/>
      <c r="G44" s="49"/>
      <c r="H44" s="50"/>
      <c r="I44" s="51">
        <v>0</v>
      </c>
      <c r="J44" s="222"/>
      <c r="K44" s="223"/>
    </row>
    <row r="45" spans="1:12" s="46" customFormat="1" ht="23.25" customHeight="1" x14ac:dyDescent="0.25">
      <c r="A45" s="219" t="s">
        <v>38</v>
      </c>
      <c r="B45" s="220"/>
      <c r="C45" s="221"/>
      <c r="D45" s="41"/>
      <c r="E45" s="42"/>
      <c r="F45" s="52"/>
      <c r="G45" s="52"/>
      <c r="H45" s="44"/>
      <c r="I45" s="45"/>
      <c r="J45" s="224"/>
      <c r="K45" s="225"/>
    </row>
    <row r="46" spans="1:12" s="54" customFormat="1" ht="91.5" customHeight="1" x14ac:dyDescent="0.25">
      <c r="A46" s="255" t="s">
        <v>68</v>
      </c>
      <c r="B46" s="255"/>
      <c r="C46" s="255"/>
      <c r="D46" s="41" t="s">
        <v>13</v>
      </c>
      <c r="E46" s="42"/>
      <c r="F46" s="86">
        <v>2.5</v>
      </c>
      <c r="G46" s="53">
        <v>11400</v>
      </c>
      <c r="H46" s="44">
        <v>100</v>
      </c>
      <c r="I46" s="45">
        <f>F46*G46*H46/100</f>
        <v>28500</v>
      </c>
      <c r="J46" s="274" t="s">
        <v>164</v>
      </c>
      <c r="K46" s="275"/>
    </row>
    <row r="47" spans="1:12" s="46" customFormat="1" ht="24.75" customHeight="1" x14ac:dyDescent="0.25">
      <c r="A47" s="265" t="s">
        <v>75</v>
      </c>
      <c r="B47" s="266"/>
      <c r="C47" s="266"/>
      <c r="D47" s="266"/>
      <c r="E47" s="266"/>
      <c r="F47" s="266"/>
      <c r="G47" s="266"/>
      <c r="H47" s="267"/>
      <c r="I47" s="87">
        <f>I44+I46</f>
        <v>28500</v>
      </c>
      <c r="J47" s="224"/>
      <c r="K47" s="225"/>
    </row>
    <row r="48" spans="1:12" ht="23.25" customHeight="1" x14ac:dyDescent="0.25">
      <c r="A48" s="268" t="s">
        <v>39</v>
      </c>
      <c r="B48" s="269"/>
      <c r="C48" s="269"/>
      <c r="D48" s="269"/>
      <c r="E48" s="269"/>
      <c r="F48" s="269"/>
      <c r="G48" s="269"/>
      <c r="H48" s="269"/>
      <c r="I48" s="269"/>
      <c r="J48" s="269"/>
      <c r="K48" s="270"/>
    </row>
    <row r="49" spans="1:25" ht="31.5" x14ac:dyDescent="0.25">
      <c r="A49" s="233" t="s">
        <v>40</v>
      </c>
      <c r="B49" s="233"/>
      <c r="C49" s="233"/>
      <c r="D49" s="31" t="s">
        <v>24</v>
      </c>
      <c r="E49" s="31" t="s">
        <v>25</v>
      </c>
      <c r="F49" s="32" t="s">
        <v>26</v>
      </c>
      <c r="G49" s="261" t="s">
        <v>41</v>
      </c>
      <c r="H49" s="262"/>
      <c r="I49" s="33" t="s">
        <v>28</v>
      </c>
      <c r="J49" s="228" t="s">
        <v>29</v>
      </c>
      <c r="K49" s="229"/>
    </row>
    <row r="50" spans="1:25" ht="137.25" customHeight="1" x14ac:dyDescent="0.25">
      <c r="A50" s="237" t="s">
        <v>71</v>
      </c>
      <c r="B50" s="237"/>
      <c r="C50" s="237"/>
      <c r="D50" s="55">
        <f>F30</f>
        <v>2.5</v>
      </c>
      <c r="E50" s="35" t="s">
        <v>32</v>
      </c>
      <c r="F50" s="56">
        <v>290000</v>
      </c>
      <c r="G50" s="272">
        <v>5</v>
      </c>
      <c r="H50" s="273"/>
      <c r="I50" s="57">
        <f>F50*D50*G50</f>
        <v>3625000</v>
      </c>
      <c r="J50" s="249" t="s">
        <v>72</v>
      </c>
      <c r="K50" s="250"/>
    </row>
    <row r="51" spans="1:25" ht="129" customHeight="1" x14ac:dyDescent="0.25">
      <c r="A51" s="237" t="s">
        <v>163</v>
      </c>
      <c r="B51" s="237"/>
      <c r="C51" s="237"/>
      <c r="D51" s="58">
        <f>H27</f>
        <v>4</v>
      </c>
      <c r="E51" s="59" t="s">
        <v>42</v>
      </c>
      <c r="F51" s="56">
        <v>1494000</v>
      </c>
      <c r="G51" s="253"/>
      <c r="H51" s="254"/>
      <c r="I51" s="57">
        <f>D51*F51</f>
        <v>5976000</v>
      </c>
      <c r="J51" s="249" t="s">
        <v>85</v>
      </c>
      <c r="K51" s="250"/>
    </row>
    <row r="52" spans="1:25" ht="132" customHeight="1" x14ac:dyDescent="0.25">
      <c r="A52" s="237" t="s">
        <v>73</v>
      </c>
      <c r="B52" s="237"/>
      <c r="C52" s="237"/>
      <c r="D52" s="55">
        <f>F33</f>
        <v>2.5</v>
      </c>
      <c r="E52" s="35" t="s">
        <v>32</v>
      </c>
      <c r="F52" s="56">
        <v>10000</v>
      </c>
      <c r="G52" s="253"/>
      <c r="H52" s="254"/>
      <c r="I52" s="57">
        <f>D52*F52</f>
        <v>25000</v>
      </c>
      <c r="J52" s="251"/>
      <c r="K52" s="251"/>
      <c r="L52" s="60"/>
    </row>
    <row r="53" spans="1:25" ht="26.25" customHeight="1" x14ac:dyDescent="0.25">
      <c r="A53" s="228" t="s">
        <v>76</v>
      </c>
      <c r="B53" s="241"/>
      <c r="C53" s="241"/>
      <c r="D53" s="241"/>
      <c r="E53" s="241"/>
      <c r="F53" s="241"/>
      <c r="G53" s="241"/>
      <c r="H53" s="229"/>
      <c r="I53" s="33">
        <f>I52+I51+I50</f>
        <v>9626000</v>
      </c>
      <c r="J53" s="252"/>
      <c r="K53" s="252"/>
    </row>
    <row r="54" spans="1:25" s="61" customFormat="1" ht="29.25" customHeight="1" x14ac:dyDescent="0.25">
      <c r="A54" s="245" t="s">
        <v>43</v>
      </c>
      <c r="B54" s="245"/>
      <c r="C54" s="245"/>
      <c r="D54" s="245"/>
      <c r="E54" s="245"/>
      <c r="H54" s="62"/>
      <c r="I54" s="63">
        <f>I40+I47+I53</f>
        <v>10379500</v>
      </c>
      <c r="J54" s="64" t="s">
        <v>44</v>
      </c>
      <c r="K54" s="65"/>
    </row>
    <row r="55" spans="1:25" s="61" customFormat="1" ht="29.25" customHeight="1" x14ac:dyDescent="0.25">
      <c r="A55" s="245" t="s">
        <v>77</v>
      </c>
      <c r="B55" s="245"/>
      <c r="C55" s="245"/>
      <c r="D55" s="245"/>
      <c r="E55" s="245"/>
      <c r="H55" s="62"/>
      <c r="I55" s="165">
        <v>10380000</v>
      </c>
      <c r="J55" s="64" t="s">
        <v>44</v>
      </c>
      <c r="K55" s="65"/>
    </row>
    <row r="56" spans="1:25" s="61" customFormat="1" ht="24" customHeight="1" x14ac:dyDescent="0.3">
      <c r="A56" s="246" t="s">
        <v>45</v>
      </c>
      <c r="B56" s="246"/>
      <c r="C56" s="271" t="s">
        <v>91</v>
      </c>
      <c r="D56" s="271"/>
      <c r="E56" s="271"/>
      <c r="F56" s="271"/>
      <c r="G56" s="271"/>
      <c r="H56" s="271"/>
      <c r="I56" s="271"/>
      <c r="J56" s="271"/>
      <c r="K56" s="271"/>
      <c r="L56" s="67"/>
      <c r="M56" s="67"/>
      <c r="N56" s="67"/>
      <c r="O56" s="67"/>
      <c r="P56" s="67"/>
      <c r="Q56" s="67"/>
      <c r="R56" s="67"/>
      <c r="S56" s="67"/>
      <c r="T56" s="67"/>
      <c r="U56" s="67"/>
      <c r="V56" s="67"/>
      <c r="W56" s="67"/>
      <c r="X56" s="67"/>
      <c r="Y56" s="67"/>
    </row>
    <row r="57" spans="1:25" s="61" customFormat="1" ht="1.5" hidden="1" customHeight="1" x14ac:dyDescent="0.25">
      <c r="A57" s="68"/>
      <c r="B57" s="68"/>
      <c r="C57" s="69"/>
      <c r="D57" s="69"/>
      <c r="E57" s="69"/>
      <c r="F57" s="69"/>
      <c r="G57" s="69"/>
      <c r="H57" s="69"/>
      <c r="I57" s="69"/>
      <c r="J57" s="69"/>
      <c r="K57" s="66"/>
      <c r="L57" s="67"/>
      <c r="M57" s="67"/>
      <c r="N57" s="67"/>
      <c r="O57" s="67"/>
      <c r="P57" s="67"/>
      <c r="Q57" s="67"/>
      <c r="R57" s="67"/>
      <c r="S57" s="67"/>
      <c r="T57" s="67"/>
      <c r="U57" s="67"/>
      <c r="V57" s="67"/>
      <c r="W57" s="67"/>
      <c r="X57" s="67"/>
      <c r="Y57" s="67"/>
    </row>
    <row r="58" spans="1:25" s="14" customFormat="1" ht="15.75" hidden="1" customHeight="1" x14ac:dyDescent="0.25">
      <c r="A58" s="247" t="s">
        <v>46</v>
      </c>
      <c r="B58" s="247"/>
      <c r="C58" s="65"/>
      <c r="D58" s="65"/>
      <c r="E58" s="65"/>
      <c r="F58" s="70"/>
      <c r="G58" s="70"/>
      <c r="H58" s="70"/>
      <c r="I58" s="70"/>
      <c r="J58" s="71"/>
      <c r="K58" s="65"/>
      <c r="L58" s="15"/>
    </row>
    <row r="59" spans="1:25" ht="54" hidden="1" customHeight="1" x14ac:dyDescent="0.25">
      <c r="A59" s="248" t="s">
        <v>47</v>
      </c>
      <c r="B59" s="248"/>
      <c r="C59" s="248"/>
      <c r="D59" s="248"/>
      <c r="E59" s="248"/>
      <c r="F59" s="248"/>
      <c r="G59" s="248"/>
      <c r="H59" s="248"/>
      <c r="I59" s="248"/>
      <c r="J59" s="248"/>
      <c r="K59" s="248"/>
      <c r="L59" s="72"/>
    </row>
    <row r="60" spans="1:25" s="61" customFormat="1" ht="1.5" hidden="1" customHeight="1" x14ac:dyDescent="0.25">
      <c r="A60" s="73"/>
      <c r="B60" s="243" t="s">
        <v>48</v>
      </c>
      <c r="C60" s="243"/>
      <c r="D60" s="243"/>
      <c r="E60" s="73"/>
      <c r="F60" s="73"/>
      <c r="G60" s="73"/>
      <c r="H60" s="73"/>
      <c r="I60" s="244" t="s">
        <v>49</v>
      </c>
      <c r="J60" s="243"/>
      <c r="K60" s="243"/>
      <c r="L60" s="67"/>
      <c r="M60" s="67"/>
      <c r="N60" s="67"/>
      <c r="O60" s="67"/>
      <c r="P60" s="67"/>
      <c r="Q60" s="67"/>
      <c r="R60" s="67"/>
      <c r="S60" s="67"/>
      <c r="T60" s="67"/>
      <c r="U60" s="67"/>
      <c r="V60" s="67"/>
      <c r="W60" s="67"/>
      <c r="X60" s="67"/>
      <c r="Y60" s="67"/>
    </row>
    <row r="61" spans="1:25" s="61" customFormat="1" ht="22.5" hidden="1" customHeight="1" x14ac:dyDescent="0.25">
      <c r="A61" s="74"/>
      <c r="B61" s="74"/>
      <c r="C61" s="74"/>
      <c r="D61" s="74"/>
      <c r="E61" s="74"/>
      <c r="F61" s="74"/>
      <c r="G61" s="74"/>
      <c r="H61" s="74"/>
      <c r="I61" s="244"/>
      <c r="J61" s="244"/>
      <c r="K61" s="244"/>
      <c r="L61" s="67"/>
      <c r="M61" s="67"/>
      <c r="N61" s="67"/>
      <c r="O61" s="67"/>
      <c r="P61" s="67"/>
      <c r="Q61" s="67"/>
      <c r="R61" s="67"/>
      <c r="S61" s="67"/>
      <c r="T61" s="67"/>
      <c r="U61" s="67"/>
      <c r="V61" s="67"/>
      <c r="W61" s="67"/>
      <c r="X61" s="67"/>
      <c r="Y61" s="67"/>
    </row>
    <row r="62" spans="1:25" s="61" customFormat="1" ht="21" hidden="1" customHeight="1" x14ac:dyDescent="0.25">
      <c r="A62" s="74"/>
      <c r="B62" s="74"/>
      <c r="C62" s="74"/>
      <c r="D62" s="74"/>
      <c r="E62" s="74"/>
      <c r="F62" s="74"/>
      <c r="G62" s="74"/>
      <c r="H62" s="74"/>
      <c r="I62" s="244"/>
      <c r="J62" s="244"/>
      <c r="K62" s="244"/>
      <c r="L62" s="67"/>
      <c r="M62" s="67"/>
      <c r="N62" s="67"/>
      <c r="O62" s="67"/>
      <c r="P62" s="67"/>
      <c r="Q62" s="67"/>
      <c r="R62" s="67"/>
      <c r="S62" s="67"/>
      <c r="T62" s="67"/>
      <c r="U62" s="67"/>
      <c r="V62" s="67"/>
      <c r="W62" s="67"/>
      <c r="X62" s="67"/>
      <c r="Y62" s="67"/>
    </row>
    <row r="63" spans="1:25" s="61" customFormat="1" ht="22.5" hidden="1" customHeight="1" x14ac:dyDescent="0.25">
      <c r="A63" s="74"/>
      <c r="B63" s="74"/>
      <c r="C63" s="74"/>
      <c r="D63" s="74"/>
      <c r="E63" s="74"/>
      <c r="F63" s="74"/>
      <c r="G63" s="74"/>
      <c r="H63" s="74"/>
      <c r="I63" s="75"/>
      <c r="J63" s="76"/>
      <c r="K63" s="76"/>
      <c r="L63" s="67"/>
      <c r="M63" s="67"/>
      <c r="N63" s="67"/>
      <c r="O63" s="67"/>
      <c r="P63" s="67"/>
      <c r="Q63" s="67"/>
      <c r="R63" s="67"/>
      <c r="S63" s="67"/>
      <c r="T63" s="67"/>
      <c r="U63" s="67"/>
      <c r="V63" s="67"/>
      <c r="W63" s="67"/>
      <c r="X63" s="67"/>
      <c r="Y63" s="67"/>
    </row>
    <row r="64" spans="1:25" s="14" customFormat="1" ht="22.5" hidden="1" customHeight="1" x14ac:dyDescent="0.25">
      <c r="A64" s="243"/>
      <c r="B64" s="243"/>
      <c r="C64" s="243"/>
      <c r="D64" s="243"/>
      <c r="E64" s="243"/>
      <c r="F64" s="73"/>
      <c r="G64" s="73"/>
      <c r="H64" s="73"/>
      <c r="I64" s="75"/>
      <c r="J64" s="76"/>
      <c r="K64" s="76"/>
      <c r="L64" s="77"/>
      <c r="M64" s="77"/>
      <c r="N64" s="77"/>
      <c r="O64" s="77"/>
      <c r="P64" s="77"/>
      <c r="Q64" s="77"/>
      <c r="R64" s="77"/>
      <c r="S64" s="77"/>
      <c r="T64" s="77"/>
      <c r="U64" s="77"/>
      <c r="V64" s="77"/>
      <c r="W64" s="77"/>
      <c r="X64" s="77"/>
      <c r="Y64" s="77"/>
    </row>
    <row r="65" spans="1:25" s="61" customFormat="1" ht="1.5" hidden="1" customHeight="1" x14ac:dyDescent="0.25">
      <c r="A65" s="243" t="s">
        <v>50</v>
      </c>
      <c r="B65" s="243"/>
      <c r="C65" s="243" t="s">
        <v>51</v>
      </c>
      <c r="D65" s="243"/>
      <c r="E65" s="243"/>
      <c r="F65" s="74"/>
      <c r="G65" s="74"/>
      <c r="H65" s="74"/>
      <c r="I65" s="244" t="s">
        <v>52</v>
      </c>
      <c r="J65" s="244"/>
      <c r="K65" s="244"/>
      <c r="L65" s="67"/>
      <c r="M65" s="67"/>
      <c r="N65" s="67"/>
      <c r="O65" s="67"/>
      <c r="P65" s="67"/>
      <c r="Q65" s="67"/>
      <c r="R65" s="67"/>
      <c r="S65" s="67"/>
      <c r="T65" s="67"/>
      <c r="U65" s="67"/>
      <c r="V65" s="67"/>
      <c r="W65" s="67"/>
      <c r="X65" s="67"/>
      <c r="Y65" s="67"/>
    </row>
    <row r="66" spans="1:25" s="61" customFormat="1" ht="20.25" customHeight="1" x14ac:dyDescent="0.25">
      <c r="A66" s="74"/>
      <c r="B66" s="74"/>
      <c r="C66" s="74"/>
      <c r="D66" s="74"/>
      <c r="E66" s="74"/>
      <c r="F66" s="74"/>
      <c r="G66" s="74"/>
      <c r="H66" s="243"/>
      <c r="I66" s="243"/>
      <c r="J66" s="243"/>
      <c r="K66" s="243"/>
      <c r="L66" s="67"/>
      <c r="M66" s="67"/>
      <c r="N66" s="67"/>
      <c r="O66" s="67"/>
      <c r="P66" s="67"/>
      <c r="Q66" s="67"/>
      <c r="R66" s="67"/>
      <c r="S66" s="67"/>
      <c r="T66" s="67"/>
      <c r="U66" s="67"/>
      <c r="V66" s="67"/>
      <c r="W66" s="67"/>
      <c r="X66" s="67"/>
      <c r="Y66" s="67"/>
    </row>
    <row r="67" spans="1:25" s="61" customFormat="1" ht="20.25" customHeight="1" x14ac:dyDescent="0.25">
      <c r="A67" s="74"/>
      <c r="B67" s="243"/>
      <c r="C67" s="243"/>
      <c r="D67" s="243"/>
      <c r="E67" s="243"/>
      <c r="F67" s="74"/>
      <c r="G67" s="74"/>
      <c r="H67" s="243"/>
      <c r="I67" s="243"/>
      <c r="J67" s="243"/>
      <c r="K67" s="243"/>
      <c r="L67" s="67"/>
      <c r="M67" s="67"/>
      <c r="N67" s="67"/>
      <c r="O67" s="67"/>
      <c r="P67" s="67"/>
      <c r="Q67" s="67"/>
      <c r="R67" s="67"/>
      <c r="S67" s="67"/>
      <c r="T67" s="67"/>
      <c r="U67" s="67"/>
      <c r="V67" s="67"/>
      <c r="W67" s="67"/>
      <c r="X67" s="67"/>
      <c r="Y67" s="67"/>
    </row>
    <row r="68" spans="1:25" s="61" customFormat="1" ht="22.5" customHeight="1" x14ac:dyDescent="0.25">
      <c r="A68" s="74"/>
      <c r="B68" s="74"/>
      <c r="C68" s="74"/>
      <c r="D68" s="74"/>
      <c r="E68" s="74"/>
      <c r="F68" s="74"/>
      <c r="G68" s="74"/>
      <c r="H68" s="74"/>
      <c r="I68" s="75"/>
      <c r="J68" s="76"/>
      <c r="K68" s="76"/>
      <c r="L68" s="67"/>
      <c r="M68" s="67"/>
      <c r="N68" s="67"/>
      <c r="O68" s="67"/>
      <c r="P68" s="67"/>
      <c r="Q68" s="67"/>
      <c r="R68" s="67"/>
      <c r="S68" s="67"/>
      <c r="T68" s="67"/>
      <c r="U68" s="67"/>
      <c r="V68" s="67"/>
      <c r="W68" s="67"/>
      <c r="X68" s="67"/>
      <c r="Y68" s="67"/>
    </row>
    <row r="69" spans="1:25" s="61" customFormat="1" ht="22.5" customHeight="1" x14ac:dyDescent="0.25">
      <c r="A69" s="74"/>
      <c r="B69" s="74"/>
      <c r="C69" s="74"/>
      <c r="D69" s="74"/>
      <c r="E69" s="74"/>
      <c r="F69" s="74"/>
      <c r="G69" s="74"/>
      <c r="H69" s="74"/>
      <c r="I69" s="75"/>
      <c r="J69" s="76"/>
      <c r="K69" s="76"/>
      <c r="L69" s="67"/>
      <c r="M69" s="67"/>
      <c r="N69" s="67"/>
      <c r="O69" s="67"/>
      <c r="P69" s="67"/>
      <c r="Q69" s="67"/>
      <c r="R69" s="67"/>
      <c r="S69" s="67"/>
      <c r="T69" s="67"/>
      <c r="U69" s="67"/>
      <c r="V69" s="67"/>
      <c r="W69" s="67"/>
      <c r="X69" s="67"/>
      <c r="Y69" s="67"/>
    </row>
    <row r="70" spans="1:25" s="61" customFormat="1" ht="22.5" customHeight="1" x14ac:dyDescent="0.25">
      <c r="A70" s="74"/>
      <c r="B70" s="74"/>
      <c r="C70" s="74"/>
      <c r="D70" s="74"/>
      <c r="E70" s="74"/>
      <c r="F70" s="74"/>
      <c r="G70" s="74"/>
      <c r="H70" s="74"/>
      <c r="I70" s="75"/>
      <c r="J70" s="76"/>
      <c r="K70" s="76"/>
      <c r="L70" s="67"/>
      <c r="M70" s="67"/>
      <c r="N70" s="67"/>
      <c r="O70" s="67"/>
      <c r="P70" s="67"/>
      <c r="Q70" s="67"/>
      <c r="R70" s="67"/>
      <c r="S70" s="67"/>
      <c r="T70" s="67"/>
      <c r="U70" s="67"/>
      <c r="V70" s="67"/>
      <c r="W70" s="67"/>
      <c r="X70" s="67"/>
      <c r="Y70" s="67"/>
    </row>
    <row r="71" spans="1:25" s="61" customFormat="1" ht="22.5" customHeight="1" x14ac:dyDescent="0.25">
      <c r="A71" s="74"/>
      <c r="B71" s="74"/>
      <c r="C71" s="74"/>
      <c r="D71" s="74"/>
      <c r="E71" s="74"/>
      <c r="F71" s="74"/>
      <c r="G71" s="74"/>
      <c r="H71" s="74"/>
      <c r="I71" s="75"/>
      <c r="J71" s="76"/>
      <c r="K71" s="76"/>
      <c r="L71" s="67"/>
      <c r="M71" s="67"/>
      <c r="N71" s="67"/>
      <c r="O71" s="67"/>
      <c r="P71" s="67"/>
      <c r="Q71" s="67"/>
      <c r="R71" s="67"/>
      <c r="S71" s="67"/>
      <c r="T71" s="67"/>
      <c r="U71" s="67"/>
      <c r="V71" s="67"/>
      <c r="W71" s="67"/>
      <c r="X71" s="67"/>
      <c r="Y71" s="67"/>
    </row>
    <row r="72" spans="1:25" s="61" customFormat="1" ht="22.5" customHeight="1" x14ac:dyDescent="0.25">
      <c r="A72" s="74"/>
      <c r="B72" s="74"/>
      <c r="C72" s="74"/>
      <c r="D72" s="74"/>
      <c r="E72" s="74"/>
      <c r="F72" s="74"/>
      <c r="G72" s="74"/>
      <c r="H72" s="243"/>
      <c r="I72" s="243"/>
      <c r="J72" s="243"/>
      <c r="K72" s="243"/>
      <c r="L72" s="67"/>
      <c r="M72" s="67"/>
      <c r="N72" s="67"/>
      <c r="O72" s="67"/>
      <c r="P72" s="67"/>
      <c r="Q72" s="67"/>
      <c r="R72" s="67"/>
      <c r="S72" s="67"/>
      <c r="T72" s="67"/>
      <c r="U72" s="67"/>
      <c r="V72" s="67"/>
      <c r="W72" s="67"/>
      <c r="X72" s="67"/>
      <c r="Y72" s="67"/>
    </row>
    <row r="73" spans="1:25" s="61" customFormat="1" ht="22.5" customHeight="1" x14ac:dyDescent="0.25">
      <c r="A73" s="74"/>
      <c r="B73" s="74"/>
      <c r="C73" s="74"/>
      <c r="D73" s="74"/>
      <c r="E73" s="74"/>
      <c r="F73" s="74"/>
      <c r="G73" s="74"/>
      <c r="H73" s="74"/>
      <c r="I73" s="75"/>
      <c r="J73" s="76"/>
      <c r="K73" s="76"/>
      <c r="L73" s="67"/>
      <c r="M73" s="67"/>
      <c r="N73" s="67"/>
      <c r="O73" s="67"/>
      <c r="P73" s="67"/>
      <c r="Q73" s="67"/>
      <c r="R73" s="67"/>
      <c r="S73" s="67"/>
      <c r="T73" s="67"/>
      <c r="U73" s="67"/>
      <c r="V73" s="67"/>
      <c r="W73" s="67"/>
      <c r="X73" s="67"/>
      <c r="Y73" s="67"/>
    </row>
    <row r="74" spans="1:25" s="61" customFormat="1" ht="22.5" customHeight="1" x14ac:dyDescent="0.25">
      <c r="A74" s="78"/>
      <c r="B74" s="74"/>
      <c r="C74" s="74"/>
      <c r="D74" s="74"/>
      <c r="E74" s="74"/>
      <c r="F74" s="74"/>
      <c r="G74" s="74"/>
      <c r="H74" s="74"/>
      <c r="I74" s="75"/>
      <c r="J74" s="76"/>
      <c r="K74" s="76"/>
      <c r="L74" s="67"/>
      <c r="M74" s="67"/>
      <c r="N74" s="67"/>
      <c r="O74" s="67"/>
      <c r="P74" s="67"/>
      <c r="Q74" s="67"/>
      <c r="R74" s="67"/>
      <c r="S74" s="67"/>
      <c r="T74" s="67"/>
      <c r="U74" s="67"/>
      <c r="V74" s="67"/>
      <c r="W74" s="67"/>
      <c r="X74" s="67"/>
      <c r="Y74" s="67"/>
    </row>
    <row r="75" spans="1:25" x14ac:dyDescent="0.25">
      <c r="I75" s="79"/>
      <c r="J75" s="29"/>
    </row>
    <row r="76" spans="1:25" x14ac:dyDescent="0.25">
      <c r="I76" s="79"/>
      <c r="J76" s="29"/>
    </row>
    <row r="77" spans="1:25" x14ac:dyDescent="0.25">
      <c r="I77" s="79"/>
      <c r="J77" s="29"/>
    </row>
    <row r="78" spans="1:25" s="61" customFormat="1" ht="22.5" customHeight="1" x14ac:dyDescent="0.25">
      <c r="A78" s="74"/>
      <c r="B78" s="74"/>
      <c r="C78" s="74"/>
      <c r="D78" s="74"/>
      <c r="E78" s="74"/>
      <c r="F78" s="74"/>
      <c r="G78" s="74"/>
      <c r="H78" s="74"/>
      <c r="I78" s="75"/>
      <c r="J78" s="76"/>
      <c r="K78" s="76"/>
      <c r="L78" s="67"/>
      <c r="M78" s="67"/>
      <c r="N78" s="67"/>
      <c r="O78" s="67"/>
      <c r="P78" s="67"/>
      <c r="Q78" s="67"/>
      <c r="R78" s="67"/>
      <c r="S78" s="67"/>
      <c r="T78" s="67"/>
      <c r="U78" s="67"/>
      <c r="V78" s="67"/>
      <c r="W78" s="67"/>
      <c r="X78" s="67"/>
      <c r="Y78" s="67"/>
    </row>
    <row r="79" spans="1:25" s="61" customFormat="1" ht="22.5" customHeight="1" x14ac:dyDescent="0.25">
      <c r="A79" s="74"/>
      <c r="B79" s="74"/>
      <c r="C79" s="74"/>
      <c r="D79" s="74"/>
      <c r="E79" s="74"/>
      <c r="F79" s="74"/>
      <c r="G79" s="74"/>
      <c r="H79" s="74"/>
      <c r="I79" s="75"/>
      <c r="J79" s="76"/>
      <c r="K79" s="76"/>
      <c r="L79" s="67"/>
      <c r="M79" s="67"/>
      <c r="N79" s="67"/>
      <c r="O79" s="67"/>
      <c r="P79" s="67"/>
      <c r="Q79" s="67"/>
      <c r="R79" s="67"/>
      <c r="S79" s="67"/>
      <c r="T79" s="67"/>
      <c r="U79" s="67"/>
      <c r="V79" s="67"/>
      <c r="W79" s="67"/>
      <c r="X79" s="67"/>
      <c r="Y79" s="67"/>
    </row>
    <row r="80" spans="1:25" s="61" customFormat="1" ht="22.5" customHeight="1" x14ac:dyDescent="0.25">
      <c r="A80" s="74"/>
      <c r="B80" s="74"/>
      <c r="C80" s="74"/>
      <c r="D80" s="74"/>
      <c r="E80" s="74"/>
      <c r="F80" s="74"/>
      <c r="G80" s="74"/>
      <c r="H80" s="74"/>
      <c r="I80" s="75"/>
      <c r="J80" s="76"/>
      <c r="K80" s="76"/>
      <c r="L80" s="67"/>
      <c r="M80" s="67"/>
      <c r="N80" s="67"/>
      <c r="O80" s="67"/>
      <c r="P80" s="67"/>
      <c r="Q80" s="67"/>
      <c r="R80" s="67"/>
      <c r="S80" s="67"/>
      <c r="T80" s="67"/>
      <c r="U80" s="67"/>
      <c r="V80" s="67"/>
      <c r="W80" s="67"/>
      <c r="X80" s="67"/>
      <c r="Y80" s="67"/>
    </row>
    <row r="81" spans="1:12" ht="26.25" customHeight="1" x14ac:dyDescent="0.25">
      <c r="A81" s="258"/>
      <c r="B81" s="258"/>
      <c r="C81" s="258"/>
      <c r="D81" s="258"/>
      <c r="E81" s="258"/>
      <c r="F81" s="258"/>
      <c r="G81" s="258"/>
      <c r="H81" s="258"/>
      <c r="I81" s="258"/>
      <c r="J81" s="258"/>
      <c r="K81" s="258"/>
      <c r="L81" s="258"/>
    </row>
    <row r="82" spans="1:12" x14ac:dyDescent="0.25">
      <c r="I82" s="79"/>
      <c r="J82" s="260"/>
      <c r="K82" s="260"/>
      <c r="L82" s="260"/>
    </row>
    <row r="83" spans="1:12" x14ac:dyDescent="0.25">
      <c r="I83" s="79"/>
      <c r="J83" s="29"/>
    </row>
    <row r="84" spans="1:12" x14ac:dyDescent="0.25">
      <c r="I84" s="79"/>
      <c r="J84" s="29"/>
    </row>
    <row r="85" spans="1:12" x14ac:dyDescent="0.25">
      <c r="I85" s="79"/>
      <c r="J85" s="29"/>
    </row>
    <row r="86" spans="1:12" x14ac:dyDescent="0.25">
      <c r="I86" s="79"/>
      <c r="J86" s="29"/>
    </row>
    <row r="87" spans="1:12" x14ac:dyDescent="0.25">
      <c r="I87" s="79"/>
      <c r="J87" s="29"/>
    </row>
    <row r="88" spans="1:12" x14ac:dyDescent="0.25">
      <c r="A88" s="258"/>
      <c r="B88" s="258"/>
      <c r="C88" s="258"/>
      <c r="D88" s="258"/>
      <c r="E88" s="258"/>
      <c r="F88" s="258"/>
      <c r="G88" s="258"/>
      <c r="H88" s="258"/>
      <c r="I88" s="258"/>
      <c r="J88" s="258"/>
      <c r="K88" s="258"/>
      <c r="L88" s="258"/>
    </row>
  </sheetData>
  <mergeCells count="101">
    <mergeCell ref="A4:K4"/>
    <mergeCell ref="A1:D1"/>
    <mergeCell ref="F1:K1"/>
    <mergeCell ref="A2:D2"/>
    <mergeCell ref="A3:D3"/>
    <mergeCell ref="F3:J3"/>
    <mergeCell ref="A35:K35"/>
    <mergeCell ref="A18:K18"/>
    <mergeCell ref="A5:K5"/>
    <mergeCell ref="A6:K6"/>
    <mergeCell ref="A8:K8"/>
    <mergeCell ref="A9:K9"/>
    <mergeCell ref="A10:K10"/>
    <mergeCell ref="A11:K11"/>
    <mergeCell ref="A13:K13"/>
    <mergeCell ref="A14:K14"/>
    <mergeCell ref="A15:K15"/>
    <mergeCell ref="A16:K16"/>
    <mergeCell ref="A17:K17"/>
    <mergeCell ref="A12:K12"/>
    <mergeCell ref="A27:C27"/>
    <mergeCell ref="A28:B28"/>
    <mergeCell ref="A30:E30"/>
    <mergeCell ref="A31:E31"/>
    <mergeCell ref="A32:E32"/>
    <mergeCell ref="A26:E26"/>
    <mergeCell ref="A19:K19"/>
    <mergeCell ref="A20:K20"/>
    <mergeCell ref="A21:E21"/>
    <mergeCell ref="F21:K21"/>
    <mergeCell ref="A22:C22"/>
    <mergeCell ref="D22:K22"/>
    <mergeCell ref="A23:I23"/>
    <mergeCell ref="C24:K24"/>
    <mergeCell ref="A25:E25"/>
    <mergeCell ref="A42:C42"/>
    <mergeCell ref="J42:K42"/>
    <mergeCell ref="A43:C43"/>
    <mergeCell ref="J43:K43"/>
    <mergeCell ref="A44:C44"/>
    <mergeCell ref="J44:K44"/>
    <mergeCell ref="A41:K41"/>
    <mergeCell ref="J33:K33"/>
    <mergeCell ref="A34:E34"/>
    <mergeCell ref="J34:K34"/>
    <mergeCell ref="A36:F36"/>
    <mergeCell ref="A37:C37"/>
    <mergeCell ref="J37:K37"/>
    <mergeCell ref="A33:E33"/>
    <mergeCell ref="A38:K38"/>
    <mergeCell ref="A39:C39"/>
    <mergeCell ref="J39:K39"/>
    <mergeCell ref="A40:H40"/>
    <mergeCell ref="J40:K40"/>
    <mergeCell ref="A48:K48"/>
    <mergeCell ref="A49:C49"/>
    <mergeCell ref="G49:H49"/>
    <mergeCell ref="J49:K49"/>
    <mergeCell ref="A50:C50"/>
    <mergeCell ref="G50:H50"/>
    <mergeCell ref="J50:K50"/>
    <mergeCell ref="A45:C45"/>
    <mergeCell ref="J45:K45"/>
    <mergeCell ref="A46:C46"/>
    <mergeCell ref="J46:K46"/>
    <mergeCell ref="A47:H47"/>
    <mergeCell ref="J47:K47"/>
    <mergeCell ref="A53:H53"/>
    <mergeCell ref="J53:K53"/>
    <mergeCell ref="A54:E54"/>
    <mergeCell ref="A55:E55"/>
    <mergeCell ref="A56:B56"/>
    <mergeCell ref="C56:K56"/>
    <mergeCell ref="A51:C51"/>
    <mergeCell ref="G51:H51"/>
    <mergeCell ref="J51:K51"/>
    <mergeCell ref="A52:C52"/>
    <mergeCell ref="G52:H52"/>
    <mergeCell ref="J52:K52"/>
    <mergeCell ref="H66:K66"/>
    <mergeCell ref="A58:B58"/>
    <mergeCell ref="A59:K59"/>
    <mergeCell ref="B60:D60"/>
    <mergeCell ref="I60:K60"/>
    <mergeCell ref="I61:K61"/>
    <mergeCell ref="I62:K62"/>
    <mergeCell ref="A64:B64"/>
    <mergeCell ref="C64:E64"/>
    <mergeCell ref="A65:B65"/>
    <mergeCell ref="C65:E65"/>
    <mergeCell ref="I65:K65"/>
    <mergeCell ref="J82:L82"/>
    <mergeCell ref="A88:C88"/>
    <mergeCell ref="D88:I88"/>
    <mergeCell ref="J88:L88"/>
    <mergeCell ref="B67:E67"/>
    <mergeCell ref="H67:K67"/>
    <mergeCell ref="H72:K72"/>
    <mergeCell ref="A81:C81"/>
    <mergeCell ref="D81:I81"/>
    <mergeCell ref="J81:L81"/>
  </mergeCells>
  <pageMargins left="0.5" right="0.25" top="0.3" bottom="0.35" header="0.3" footer="0.3"/>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2584-7BF5-40BA-9D6E-7ECC7B207C92}">
  <dimension ref="A1:Y89"/>
  <sheetViews>
    <sheetView topLeftCell="A28" zoomScale="85" zoomScaleNormal="85" workbookViewId="0">
      <selection activeCell="J34" sqref="J34:K34"/>
    </sheetView>
  </sheetViews>
  <sheetFormatPr defaultRowHeight="15.75" x14ac:dyDescent="0.25"/>
  <cols>
    <col min="1" max="1" width="15.140625" style="2" customWidth="1"/>
    <col min="2" max="2" width="17.7109375" style="2" customWidth="1"/>
    <col min="3" max="3" width="15.28515625" style="2" customWidth="1"/>
    <col min="4" max="5" width="12.5703125" style="2" customWidth="1"/>
    <col min="6" max="6" width="12.85546875" style="79" customWidth="1"/>
    <col min="7" max="7" width="9.7109375" style="79" customWidth="1"/>
    <col min="8" max="8" width="13.140625" style="79" customWidth="1"/>
    <col min="9" max="9" width="15.7109375" style="29" customWidth="1"/>
    <col min="10" max="10" width="13.42578125" style="2" customWidth="1"/>
    <col min="11" max="11" width="21.85546875" style="2" customWidth="1"/>
    <col min="12" max="12" width="13.42578125" style="2" bestFit="1" customWidth="1"/>
    <col min="13" max="13" width="11.42578125" style="2" bestFit="1" customWidth="1"/>
    <col min="14" max="257" width="9.140625" style="2"/>
    <col min="258" max="258" width="15.140625" style="2" customWidth="1"/>
    <col min="259" max="259" width="17.7109375" style="2" customWidth="1"/>
    <col min="260" max="260" width="19.7109375" style="2" customWidth="1"/>
    <col min="261" max="261" width="12.5703125" style="2" customWidth="1"/>
    <col min="262" max="262" width="13.7109375" style="2" customWidth="1"/>
    <col min="263" max="264" width="11.42578125" style="2" customWidth="1"/>
    <col min="265" max="265" width="15.7109375" style="2" customWidth="1"/>
    <col min="266" max="266" width="13.42578125" style="2" customWidth="1"/>
    <col min="267" max="267" width="31.7109375" style="2" customWidth="1"/>
    <col min="268" max="268" width="13.42578125" style="2" bestFit="1" customWidth="1"/>
    <col min="269" max="269" width="11.42578125" style="2" bestFit="1" customWidth="1"/>
    <col min="270" max="513" width="9.140625" style="2"/>
    <col min="514" max="514" width="15.140625" style="2" customWidth="1"/>
    <col min="515" max="515" width="17.7109375" style="2" customWidth="1"/>
    <col min="516" max="516" width="19.7109375" style="2" customWidth="1"/>
    <col min="517" max="517" width="12.5703125" style="2" customWidth="1"/>
    <col min="518" max="518" width="13.7109375" style="2" customWidth="1"/>
    <col min="519" max="520" width="11.42578125" style="2" customWidth="1"/>
    <col min="521" max="521" width="15.7109375" style="2" customWidth="1"/>
    <col min="522" max="522" width="13.42578125" style="2" customWidth="1"/>
    <col min="523" max="523" width="31.7109375" style="2" customWidth="1"/>
    <col min="524" max="524" width="13.42578125" style="2" bestFit="1" customWidth="1"/>
    <col min="525" max="525" width="11.42578125" style="2" bestFit="1" customWidth="1"/>
    <col min="526" max="769" width="9.140625" style="2"/>
    <col min="770" max="770" width="15.140625" style="2" customWidth="1"/>
    <col min="771" max="771" width="17.7109375" style="2" customWidth="1"/>
    <col min="772" max="772" width="19.7109375" style="2" customWidth="1"/>
    <col min="773" max="773" width="12.5703125" style="2" customWidth="1"/>
    <col min="774" max="774" width="13.7109375" style="2" customWidth="1"/>
    <col min="775" max="776" width="11.42578125" style="2" customWidth="1"/>
    <col min="777" max="777" width="15.7109375" style="2" customWidth="1"/>
    <col min="778" max="778" width="13.42578125" style="2" customWidth="1"/>
    <col min="779" max="779" width="31.7109375" style="2" customWidth="1"/>
    <col min="780" max="780" width="13.42578125" style="2" bestFit="1" customWidth="1"/>
    <col min="781" max="781" width="11.42578125" style="2" bestFit="1" customWidth="1"/>
    <col min="782" max="1025" width="9.140625" style="2"/>
    <col min="1026" max="1026" width="15.140625" style="2" customWidth="1"/>
    <col min="1027" max="1027" width="17.7109375" style="2" customWidth="1"/>
    <col min="1028" max="1028" width="19.7109375" style="2" customWidth="1"/>
    <col min="1029" max="1029" width="12.5703125" style="2" customWidth="1"/>
    <col min="1030" max="1030" width="13.7109375" style="2" customWidth="1"/>
    <col min="1031" max="1032" width="11.42578125" style="2" customWidth="1"/>
    <col min="1033" max="1033" width="15.7109375" style="2" customWidth="1"/>
    <col min="1034" max="1034" width="13.42578125" style="2" customWidth="1"/>
    <col min="1035" max="1035" width="31.7109375" style="2" customWidth="1"/>
    <col min="1036" max="1036" width="13.42578125" style="2" bestFit="1" customWidth="1"/>
    <col min="1037" max="1037" width="11.42578125" style="2" bestFit="1" customWidth="1"/>
    <col min="1038" max="1281" width="9.140625" style="2"/>
    <col min="1282" max="1282" width="15.140625" style="2" customWidth="1"/>
    <col min="1283" max="1283" width="17.7109375" style="2" customWidth="1"/>
    <col min="1284" max="1284" width="19.7109375" style="2" customWidth="1"/>
    <col min="1285" max="1285" width="12.5703125" style="2" customWidth="1"/>
    <col min="1286" max="1286" width="13.7109375" style="2" customWidth="1"/>
    <col min="1287" max="1288" width="11.42578125" style="2" customWidth="1"/>
    <col min="1289" max="1289" width="15.7109375" style="2" customWidth="1"/>
    <col min="1290" max="1290" width="13.42578125" style="2" customWidth="1"/>
    <col min="1291" max="1291" width="31.7109375" style="2" customWidth="1"/>
    <col min="1292" max="1292" width="13.42578125" style="2" bestFit="1" customWidth="1"/>
    <col min="1293" max="1293" width="11.42578125" style="2" bestFit="1" customWidth="1"/>
    <col min="1294" max="1537" width="9.140625" style="2"/>
    <col min="1538" max="1538" width="15.140625" style="2" customWidth="1"/>
    <col min="1539" max="1539" width="17.7109375" style="2" customWidth="1"/>
    <col min="1540" max="1540" width="19.7109375" style="2" customWidth="1"/>
    <col min="1541" max="1541" width="12.5703125" style="2" customWidth="1"/>
    <col min="1542" max="1542" width="13.7109375" style="2" customWidth="1"/>
    <col min="1543" max="1544" width="11.42578125" style="2" customWidth="1"/>
    <col min="1545" max="1545" width="15.7109375" style="2" customWidth="1"/>
    <col min="1546" max="1546" width="13.42578125" style="2" customWidth="1"/>
    <col min="1547" max="1547" width="31.7109375" style="2" customWidth="1"/>
    <col min="1548" max="1548" width="13.42578125" style="2" bestFit="1" customWidth="1"/>
    <col min="1549" max="1549" width="11.42578125" style="2" bestFit="1" customWidth="1"/>
    <col min="1550" max="1793" width="9.140625" style="2"/>
    <col min="1794" max="1794" width="15.140625" style="2" customWidth="1"/>
    <col min="1795" max="1795" width="17.7109375" style="2" customWidth="1"/>
    <col min="1796" max="1796" width="19.7109375" style="2" customWidth="1"/>
    <col min="1797" max="1797" width="12.5703125" style="2" customWidth="1"/>
    <col min="1798" max="1798" width="13.7109375" style="2" customWidth="1"/>
    <col min="1799" max="1800" width="11.42578125" style="2" customWidth="1"/>
    <col min="1801" max="1801" width="15.7109375" style="2" customWidth="1"/>
    <col min="1802" max="1802" width="13.42578125" style="2" customWidth="1"/>
    <col min="1803" max="1803" width="31.7109375" style="2" customWidth="1"/>
    <col min="1804" max="1804" width="13.42578125" style="2" bestFit="1" customWidth="1"/>
    <col min="1805" max="1805" width="11.42578125" style="2" bestFit="1" customWidth="1"/>
    <col min="1806" max="2049" width="9.140625" style="2"/>
    <col min="2050" max="2050" width="15.140625" style="2" customWidth="1"/>
    <col min="2051" max="2051" width="17.7109375" style="2" customWidth="1"/>
    <col min="2052" max="2052" width="19.7109375" style="2" customWidth="1"/>
    <col min="2053" max="2053" width="12.5703125" style="2" customWidth="1"/>
    <col min="2054" max="2054" width="13.7109375" style="2" customWidth="1"/>
    <col min="2055" max="2056" width="11.42578125" style="2" customWidth="1"/>
    <col min="2057" max="2057" width="15.7109375" style="2" customWidth="1"/>
    <col min="2058" max="2058" width="13.42578125" style="2" customWidth="1"/>
    <col min="2059" max="2059" width="31.7109375" style="2" customWidth="1"/>
    <col min="2060" max="2060" width="13.42578125" style="2" bestFit="1" customWidth="1"/>
    <col min="2061" max="2061" width="11.42578125" style="2" bestFit="1" customWidth="1"/>
    <col min="2062" max="2305" width="9.140625" style="2"/>
    <col min="2306" max="2306" width="15.140625" style="2" customWidth="1"/>
    <col min="2307" max="2307" width="17.7109375" style="2" customWidth="1"/>
    <col min="2308" max="2308" width="19.7109375" style="2" customWidth="1"/>
    <col min="2309" max="2309" width="12.5703125" style="2" customWidth="1"/>
    <col min="2310" max="2310" width="13.7109375" style="2" customWidth="1"/>
    <col min="2311" max="2312" width="11.42578125" style="2" customWidth="1"/>
    <col min="2313" max="2313" width="15.7109375" style="2" customWidth="1"/>
    <col min="2314" max="2314" width="13.42578125" style="2" customWidth="1"/>
    <col min="2315" max="2315" width="31.7109375" style="2" customWidth="1"/>
    <col min="2316" max="2316" width="13.42578125" style="2" bestFit="1" customWidth="1"/>
    <col min="2317" max="2317" width="11.42578125" style="2" bestFit="1" customWidth="1"/>
    <col min="2318" max="2561" width="9.140625" style="2"/>
    <col min="2562" max="2562" width="15.140625" style="2" customWidth="1"/>
    <col min="2563" max="2563" width="17.7109375" style="2" customWidth="1"/>
    <col min="2564" max="2564" width="19.7109375" style="2" customWidth="1"/>
    <col min="2565" max="2565" width="12.5703125" style="2" customWidth="1"/>
    <col min="2566" max="2566" width="13.7109375" style="2" customWidth="1"/>
    <col min="2567" max="2568" width="11.42578125" style="2" customWidth="1"/>
    <col min="2569" max="2569" width="15.7109375" style="2" customWidth="1"/>
    <col min="2570" max="2570" width="13.42578125" style="2" customWidth="1"/>
    <col min="2571" max="2571" width="31.7109375" style="2" customWidth="1"/>
    <col min="2572" max="2572" width="13.42578125" style="2" bestFit="1" customWidth="1"/>
    <col min="2573" max="2573" width="11.42578125" style="2" bestFit="1" customWidth="1"/>
    <col min="2574" max="2817" width="9.140625" style="2"/>
    <col min="2818" max="2818" width="15.140625" style="2" customWidth="1"/>
    <col min="2819" max="2819" width="17.7109375" style="2" customWidth="1"/>
    <col min="2820" max="2820" width="19.7109375" style="2" customWidth="1"/>
    <col min="2821" max="2821" width="12.5703125" style="2" customWidth="1"/>
    <col min="2822" max="2822" width="13.7109375" style="2" customWidth="1"/>
    <col min="2823" max="2824" width="11.42578125" style="2" customWidth="1"/>
    <col min="2825" max="2825" width="15.7109375" style="2" customWidth="1"/>
    <col min="2826" max="2826" width="13.42578125" style="2" customWidth="1"/>
    <col min="2827" max="2827" width="31.7109375" style="2" customWidth="1"/>
    <col min="2828" max="2828" width="13.42578125" style="2" bestFit="1" customWidth="1"/>
    <col min="2829" max="2829" width="11.42578125" style="2" bestFit="1" customWidth="1"/>
    <col min="2830" max="3073" width="9.140625" style="2"/>
    <col min="3074" max="3074" width="15.140625" style="2" customWidth="1"/>
    <col min="3075" max="3075" width="17.7109375" style="2" customWidth="1"/>
    <col min="3076" max="3076" width="19.7109375" style="2" customWidth="1"/>
    <col min="3077" max="3077" width="12.5703125" style="2" customWidth="1"/>
    <col min="3078" max="3078" width="13.7109375" style="2" customWidth="1"/>
    <col min="3079" max="3080" width="11.42578125" style="2" customWidth="1"/>
    <col min="3081" max="3081" width="15.7109375" style="2" customWidth="1"/>
    <col min="3082" max="3082" width="13.42578125" style="2" customWidth="1"/>
    <col min="3083" max="3083" width="31.7109375" style="2" customWidth="1"/>
    <col min="3084" max="3084" width="13.42578125" style="2" bestFit="1" customWidth="1"/>
    <col min="3085" max="3085" width="11.42578125" style="2" bestFit="1" customWidth="1"/>
    <col min="3086" max="3329" width="9.140625" style="2"/>
    <col min="3330" max="3330" width="15.140625" style="2" customWidth="1"/>
    <col min="3331" max="3331" width="17.7109375" style="2" customWidth="1"/>
    <col min="3332" max="3332" width="19.7109375" style="2" customWidth="1"/>
    <col min="3333" max="3333" width="12.5703125" style="2" customWidth="1"/>
    <col min="3334" max="3334" width="13.7109375" style="2" customWidth="1"/>
    <col min="3335" max="3336" width="11.42578125" style="2" customWidth="1"/>
    <col min="3337" max="3337" width="15.7109375" style="2" customWidth="1"/>
    <col min="3338" max="3338" width="13.42578125" style="2" customWidth="1"/>
    <col min="3339" max="3339" width="31.7109375" style="2" customWidth="1"/>
    <col min="3340" max="3340" width="13.42578125" style="2" bestFit="1" customWidth="1"/>
    <col min="3341" max="3341" width="11.42578125" style="2" bestFit="1" customWidth="1"/>
    <col min="3342" max="3585" width="9.140625" style="2"/>
    <col min="3586" max="3586" width="15.140625" style="2" customWidth="1"/>
    <col min="3587" max="3587" width="17.7109375" style="2" customWidth="1"/>
    <col min="3588" max="3588" width="19.7109375" style="2" customWidth="1"/>
    <col min="3589" max="3589" width="12.5703125" style="2" customWidth="1"/>
    <col min="3590" max="3590" width="13.7109375" style="2" customWidth="1"/>
    <col min="3591" max="3592" width="11.42578125" style="2" customWidth="1"/>
    <col min="3593" max="3593" width="15.7109375" style="2" customWidth="1"/>
    <col min="3594" max="3594" width="13.42578125" style="2" customWidth="1"/>
    <col min="3595" max="3595" width="31.7109375" style="2" customWidth="1"/>
    <col min="3596" max="3596" width="13.42578125" style="2" bestFit="1" customWidth="1"/>
    <col min="3597" max="3597" width="11.42578125" style="2" bestFit="1" customWidth="1"/>
    <col min="3598" max="3841" width="9.140625" style="2"/>
    <col min="3842" max="3842" width="15.140625" style="2" customWidth="1"/>
    <col min="3843" max="3843" width="17.7109375" style="2" customWidth="1"/>
    <col min="3844" max="3844" width="19.7109375" style="2" customWidth="1"/>
    <col min="3845" max="3845" width="12.5703125" style="2" customWidth="1"/>
    <col min="3846" max="3846" width="13.7109375" style="2" customWidth="1"/>
    <col min="3847" max="3848" width="11.42578125" style="2" customWidth="1"/>
    <col min="3849" max="3849" width="15.7109375" style="2" customWidth="1"/>
    <col min="3850" max="3850" width="13.42578125" style="2" customWidth="1"/>
    <col min="3851" max="3851" width="31.7109375" style="2" customWidth="1"/>
    <col min="3852" max="3852" width="13.42578125" style="2" bestFit="1" customWidth="1"/>
    <col min="3853" max="3853" width="11.42578125" style="2" bestFit="1" customWidth="1"/>
    <col min="3854" max="4097" width="9.140625" style="2"/>
    <col min="4098" max="4098" width="15.140625" style="2" customWidth="1"/>
    <col min="4099" max="4099" width="17.7109375" style="2" customWidth="1"/>
    <col min="4100" max="4100" width="19.7109375" style="2" customWidth="1"/>
    <col min="4101" max="4101" width="12.5703125" style="2" customWidth="1"/>
    <col min="4102" max="4102" width="13.7109375" style="2" customWidth="1"/>
    <col min="4103" max="4104" width="11.42578125" style="2" customWidth="1"/>
    <col min="4105" max="4105" width="15.7109375" style="2" customWidth="1"/>
    <col min="4106" max="4106" width="13.42578125" style="2" customWidth="1"/>
    <col min="4107" max="4107" width="31.7109375" style="2" customWidth="1"/>
    <col min="4108" max="4108" width="13.42578125" style="2" bestFit="1" customWidth="1"/>
    <col min="4109" max="4109" width="11.42578125" style="2" bestFit="1" customWidth="1"/>
    <col min="4110" max="4353" width="9.140625" style="2"/>
    <col min="4354" max="4354" width="15.140625" style="2" customWidth="1"/>
    <col min="4355" max="4355" width="17.7109375" style="2" customWidth="1"/>
    <col min="4356" max="4356" width="19.7109375" style="2" customWidth="1"/>
    <col min="4357" max="4357" width="12.5703125" style="2" customWidth="1"/>
    <col min="4358" max="4358" width="13.7109375" style="2" customWidth="1"/>
    <col min="4359" max="4360" width="11.42578125" style="2" customWidth="1"/>
    <col min="4361" max="4361" width="15.7109375" style="2" customWidth="1"/>
    <col min="4362" max="4362" width="13.42578125" style="2" customWidth="1"/>
    <col min="4363" max="4363" width="31.7109375" style="2" customWidth="1"/>
    <col min="4364" max="4364" width="13.42578125" style="2" bestFit="1" customWidth="1"/>
    <col min="4365" max="4365" width="11.42578125" style="2" bestFit="1" customWidth="1"/>
    <col min="4366" max="4609" width="9.140625" style="2"/>
    <col min="4610" max="4610" width="15.140625" style="2" customWidth="1"/>
    <col min="4611" max="4611" width="17.7109375" style="2" customWidth="1"/>
    <col min="4612" max="4612" width="19.7109375" style="2" customWidth="1"/>
    <col min="4613" max="4613" width="12.5703125" style="2" customWidth="1"/>
    <col min="4614" max="4614" width="13.7109375" style="2" customWidth="1"/>
    <col min="4615" max="4616" width="11.42578125" style="2" customWidth="1"/>
    <col min="4617" max="4617" width="15.7109375" style="2" customWidth="1"/>
    <col min="4618" max="4618" width="13.42578125" style="2" customWidth="1"/>
    <col min="4619" max="4619" width="31.7109375" style="2" customWidth="1"/>
    <col min="4620" max="4620" width="13.42578125" style="2" bestFit="1" customWidth="1"/>
    <col min="4621" max="4621" width="11.42578125" style="2" bestFit="1" customWidth="1"/>
    <col min="4622" max="4865" width="9.140625" style="2"/>
    <col min="4866" max="4866" width="15.140625" style="2" customWidth="1"/>
    <col min="4867" max="4867" width="17.7109375" style="2" customWidth="1"/>
    <col min="4868" max="4868" width="19.7109375" style="2" customWidth="1"/>
    <col min="4869" max="4869" width="12.5703125" style="2" customWidth="1"/>
    <col min="4870" max="4870" width="13.7109375" style="2" customWidth="1"/>
    <col min="4871" max="4872" width="11.42578125" style="2" customWidth="1"/>
    <col min="4873" max="4873" width="15.7109375" style="2" customWidth="1"/>
    <col min="4874" max="4874" width="13.42578125" style="2" customWidth="1"/>
    <col min="4875" max="4875" width="31.7109375" style="2" customWidth="1"/>
    <col min="4876" max="4876" width="13.42578125" style="2" bestFit="1" customWidth="1"/>
    <col min="4877" max="4877" width="11.42578125" style="2" bestFit="1" customWidth="1"/>
    <col min="4878" max="5121" width="9.140625" style="2"/>
    <col min="5122" max="5122" width="15.140625" style="2" customWidth="1"/>
    <col min="5123" max="5123" width="17.7109375" style="2" customWidth="1"/>
    <col min="5124" max="5124" width="19.7109375" style="2" customWidth="1"/>
    <col min="5125" max="5125" width="12.5703125" style="2" customWidth="1"/>
    <col min="5126" max="5126" width="13.7109375" style="2" customWidth="1"/>
    <col min="5127" max="5128" width="11.42578125" style="2" customWidth="1"/>
    <col min="5129" max="5129" width="15.7109375" style="2" customWidth="1"/>
    <col min="5130" max="5130" width="13.42578125" style="2" customWidth="1"/>
    <col min="5131" max="5131" width="31.7109375" style="2" customWidth="1"/>
    <col min="5132" max="5132" width="13.42578125" style="2" bestFit="1" customWidth="1"/>
    <col min="5133" max="5133" width="11.42578125" style="2" bestFit="1" customWidth="1"/>
    <col min="5134" max="5377" width="9.140625" style="2"/>
    <col min="5378" max="5378" width="15.140625" style="2" customWidth="1"/>
    <col min="5379" max="5379" width="17.7109375" style="2" customWidth="1"/>
    <col min="5380" max="5380" width="19.7109375" style="2" customWidth="1"/>
    <col min="5381" max="5381" width="12.5703125" style="2" customWidth="1"/>
    <col min="5382" max="5382" width="13.7109375" style="2" customWidth="1"/>
    <col min="5383" max="5384" width="11.42578125" style="2" customWidth="1"/>
    <col min="5385" max="5385" width="15.7109375" style="2" customWidth="1"/>
    <col min="5386" max="5386" width="13.42578125" style="2" customWidth="1"/>
    <col min="5387" max="5387" width="31.7109375" style="2" customWidth="1"/>
    <col min="5388" max="5388" width="13.42578125" style="2" bestFit="1" customWidth="1"/>
    <col min="5389" max="5389" width="11.42578125" style="2" bestFit="1" customWidth="1"/>
    <col min="5390" max="5633" width="9.140625" style="2"/>
    <col min="5634" max="5634" width="15.140625" style="2" customWidth="1"/>
    <col min="5635" max="5635" width="17.7109375" style="2" customWidth="1"/>
    <col min="5636" max="5636" width="19.7109375" style="2" customWidth="1"/>
    <col min="5637" max="5637" width="12.5703125" style="2" customWidth="1"/>
    <col min="5638" max="5638" width="13.7109375" style="2" customWidth="1"/>
    <col min="5639" max="5640" width="11.42578125" style="2" customWidth="1"/>
    <col min="5641" max="5641" width="15.7109375" style="2" customWidth="1"/>
    <col min="5642" max="5642" width="13.42578125" style="2" customWidth="1"/>
    <col min="5643" max="5643" width="31.7109375" style="2" customWidth="1"/>
    <col min="5644" max="5644" width="13.42578125" style="2" bestFit="1" customWidth="1"/>
    <col min="5645" max="5645" width="11.42578125" style="2" bestFit="1" customWidth="1"/>
    <col min="5646" max="5889" width="9.140625" style="2"/>
    <col min="5890" max="5890" width="15.140625" style="2" customWidth="1"/>
    <col min="5891" max="5891" width="17.7109375" style="2" customWidth="1"/>
    <col min="5892" max="5892" width="19.7109375" style="2" customWidth="1"/>
    <col min="5893" max="5893" width="12.5703125" style="2" customWidth="1"/>
    <col min="5894" max="5894" width="13.7109375" style="2" customWidth="1"/>
    <col min="5895" max="5896" width="11.42578125" style="2" customWidth="1"/>
    <col min="5897" max="5897" width="15.7109375" style="2" customWidth="1"/>
    <col min="5898" max="5898" width="13.42578125" style="2" customWidth="1"/>
    <col min="5899" max="5899" width="31.7109375" style="2" customWidth="1"/>
    <col min="5900" max="5900" width="13.42578125" style="2" bestFit="1" customWidth="1"/>
    <col min="5901" max="5901" width="11.42578125" style="2" bestFit="1" customWidth="1"/>
    <col min="5902" max="6145" width="9.140625" style="2"/>
    <col min="6146" max="6146" width="15.140625" style="2" customWidth="1"/>
    <col min="6147" max="6147" width="17.7109375" style="2" customWidth="1"/>
    <col min="6148" max="6148" width="19.7109375" style="2" customWidth="1"/>
    <col min="6149" max="6149" width="12.5703125" style="2" customWidth="1"/>
    <col min="6150" max="6150" width="13.7109375" style="2" customWidth="1"/>
    <col min="6151" max="6152" width="11.42578125" style="2" customWidth="1"/>
    <col min="6153" max="6153" width="15.7109375" style="2" customWidth="1"/>
    <col min="6154" max="6154" width="13.42578125" style="2" customWidth="1"/>
    <col min="6155" max="6155" width="31.7109375" style="2" customWidth="1"/>
    <col min="6156" max="6156" width="13.42578125" style="2" bestFit="1" customWidth="1"/>
    <col min="6157" max="6157" width="11.42578125" style="2" bestFit="1" customWidth="1"/>
    <col min="6158" max="6401" width="9.140625" style="2"/>
    <col min="6402" max="6402" width="15.140625" style="2" customWidth="1"/>
    <col min="6403" max="6403" width="17.7109375" style="2" customWidth="1"/>
    <col min="6404" max="6404" width="19.7109375" style="2" customWidth="1"/>
    <col min="6405" max="6405" width="12.5703125" style="2" customWidth="1"/>
    <col min="6406" max="6406" width="13.7109375" style="2" customWidth="1"/>
    <col min="6407" max="6408" width="11.42578125" style="2" customWidth="1"/>
    <col min="6409" max="6409" width="15.7109375" style="2" customWidth="1"/>
    <col min="6410" max="6410" width="13.42578125" style="2" customWidth="1"/>
    <col min="6411" max="6411" width="31.7109375" style="2" customWidth="1"/>
    <col min="6412" max="6412" width="13.42578125" style="2" bestFit="1" customWidth="1"/>
    <col min="6413" max="6413" width="11.42578125" style="2" bestFit="1" customWidth="1"/>
    <col min="6414" max="6657" width="9.140625" style="2"/>
    <col min="6658" max="6658" width="15.140625" style="2" customWidth="1"/>
    <col min="6659" max="6659" width="17.7109375" style="2" customWidth="1"/>
    <col min="6660" max="6660" width="19.7109375" style="2" customWidth="1"/>
    <col min="6661" max="6661" width="12.5703125" style="2" customWidth="1"/>
    <col min="6662" max="6662" width="13.7109375" style="2" customWidth="1"/>
    <col min="6663" max="6664" width="11.42578125" style="2" customWidth="1"/>
    <col min="6665" max="6665" width="15.7109375" style="2" customWidth="1"/>
    <col min="6666" max="6666" width="13.42578125" style="2" customWidth="1"/>
    <col min="6667" max="6667" width="31.7109375" style="2" customWidth="1"/>
    <col min="6668" max="6668" width="13.42578125" style="2" bestFit="1" customWidth="1"/>
    <col min="6669" max="6669" width="11.42578125" style="2" bestFit="1" customWidth="1"/>
    <col min="6670" max="6913" width="9.140625" style="2"/>
    <col min="6914" max="6914" width="15.140625" style="2" customWidth="1"/>
    <col min="6915" max="6915" width="17.7109375" style="2" customWidth="1"/>
    <col min="6916" max="6916" width="19.7109375" style="2" customWidth="1"/>
    <col min="6917" max="6917" width="12.5703125" style="2" customWidth="1"/>
    <col min="6918" max="6918" width="13.7109375" style="2" customWidth="1"/>
    <col min="6919" max="6920" width="11.42578125" style="2" customWidth="1"/>
    <col min="6921" max="6921" width="15.7109375" style="2" customWidth="1"/>
    <col min="6922" max="6922" width="13.42578125" style="2" customWidth="1"/>
    <col min="6923" max="6923" width="31.7109375" style="2" customWidth="1"/>
    <col min="6924" max="6924" width="13.42578125" style="2" bestFit="1" customWidth="1"/>
    <col min="6925" max="6925" width="11.42578125" style="2" bestFit="1" customWidth="1"/>
    <col min="6926" max="7169" width="9.140625" style="2"/>
    <col min="7170" max="7170" width="15.140625" style="2" customWidth="1"/>
    <col min="7171" max="7171" width="17.7109375" style="2" customWidth="1"/>
    <col min="7172" max="7172" width="19.7109375" style="2" customWidth="1"/>
    <col min="7173" max="7173" width="12.5703125" style="2" customWidth="1"/>
    <col min="7174" max="7174" width="13.7109375" style="2" customWidth="1"/>
    <col min="7175" max="7176" width="11.42578125" style="2" customWidth="1"/>
    <col min="7177" max="7177" width="15.7109375" style="2" customWidth="1"/>
    <col min="7178" max="7178" width="13.42578125" style="2" customWidth="1"/>
    <col min="7179" max="7179" width="31.7109375" style="2" customWidth="1"/>
    <col min="7180" max="7180" width="13.42578125" style="2" bestFit="1" customWidth="1"/>
    <col min="7181" max="7181" width="11.42578125" style="2" bestFit="1" customWidth="1"/>
    <col min="7182" max="7425" width="9.140625" style="2"/>
    <col min="7426" max="7426" width="15.140625" style="2" customWidth="1"/>
    <col min="7427" max="7427" width="17.7109375" style="2" customWidth="1"/>
    <col min="7428" max="7428" width="19.7109375" style="2" customWidth="1"/>
    <col min="7429" max="7429" width="12.5703125" style="2" customWidth="1"/>
    <col min="7430" max="7430" width="13.7109375" style="2" customWidth="1"/>
    <col min="7431" max="7432" width="11.42578125" style="2" customWidth="1"/>
    <col min="7433" max="7433" width="15.7109375" style="2" customWidth="1"/>
    <col min="7434" max="7434" width="13.42578125" style="2" customWidth="1"/>
    <col min="7435" max="7435" width="31.7109375" style="2" customWidth="1"/>
    <col min="7436" max="7436" width="13.42578125" style="2" bestFit="1" customWidth="1"/>
    <col min="7437" max="7437" width="11.42578125" style="2" bestFit="1" customWidth="1"/>
    <col min="7438" max="7681" width="9.140625" style="2"/>
    <col min="7682" max="7682" width="15.140625" style="2" customWidth="1"/>
    <col min="7683" max="7683" width="17.7109375" style="2" customWidth="1"/>
    <col min="7684" max="7684" width="19.7109375" style="2" customWidth="1"/>
    <col min="7685" max="7685" width="12.5703125" style="2" customWidth="1"/>
    <col min="7686" max="7686" width="13.7109375" style="2" customWidth="1"/>
    <col min="7687" max="7688" width="11.42578125" style="2" customWidth="1"/>
    <col min="7689" max="7689" width="15.7109375" style="2" customWidth="1"/>
    <col min="7690" max="7690" width="13.42578125" style="2" customWidth="1"/>
    <col min="7691" max="7691" width="31.7109375" style="2" customWidth="1"/>
    <col min="7692" max="7692" width="13.42578125" style="2" bestFit="1" customWidth="1"/>
    <col min="7693" max="7693" width="11.42578125" style="2" bestFit="1" customWidth="1"/>
    <col min="7694" max="7937" width="9.140625" style="2"/>
    <col min="7938" max="7938" width="15.140625" style="2" customWidth="1"/>
    <col min="7939" max="7939" width="17.7109375" style="2" customWidth="1"/>
    <col min="7940" max="7940" width="19.7109375" style="2" customWidth="1"/>
    <col min="7941" max="7941" width="12.5703125" style="2" customWidth="1"/>
    <col min="7942" max="7942" width="13.7109375" style="2" customWidth="1"/>
    <col min="7943" max="7944" width="11.42578125" style="2" customWidth="1"/>
    <col min="7945" max="7945" width="15.7109375" style="2" customWidth="1"/>
    <col min="7946" max="7946" width="13.42578125" style="2" customWidth="1"/>
    <col min="7947" max="7947" width="31.7109375" style="2" customWidth="1"/>
    <col min="7948" max="7948" width="13.42578125" style="2" bestFit="1" customWidth="1"/>
    <col min="7949" max="7949" width="11.42578125" style="2" bestFit="1" customWidth="1"/>
    <col min="7950" max="8193" width="9.140625" style="2"/>
    <col min="8194" max="8194" width="15.140625" style="2" customWidth="1"/>
    <col min="8195" max="8195" width="17.7109375" style="2" customWidth="1"/>
    <col min="8196" max="8196" width="19.7109375" style="2" customWidth="1"/>
    <col min="8197" max="8197" width="12.5703125" style="2" customWidth="1"/>
    <col min="8198" max="8198" width="13.7109375" style="2" customWidth="1"/>
    <col min="8199" max="8200" width="11.42578125" style="2" customWidth="1"/>
    <col min="8201" max="8201" width="15.7109375" style="2" customWidth="1"/>
    <col min="8202" max="8202" width="13.42578125" style="2" customWidth="1"/>
    <col min="8203" max="8203" width="31.7109375" style="2" customWidth="1"/>
    <col min="8204" max="8204" width="13.42578125" style="2" bestFit="1" customWidth="1"/>
    <col min="8205" max="8205" width="11.42578125" style="2" bestFit="1" customWidth="1"/>
    <col min="8206" max="8449" width="9.140625" style="2"/>
    <col min="8450" max="8450" width="15.140625" style="2" customWidth="1"/>
    <col min="8451" max="8451" width="17.7109375" style="2" customWidth="1"/>
    <col min="8452" max="8452" width="19.7109375" style="2" customWidth="1"/>
    <col min="8453" max="8453" width="12.5703125" style="2" customWidth="1"/>
    <col min="8454" max="8454" width="13.7109375" style="2" customWidth="1"/>
    <col min="8455" max="8456" width="11.42578125" style="2" customWidth="1"/>
    <col min="8457" max="8457" width="15.7109375" style="2" customWidth="1"/>
    <col min="8458" max="8458" width="13.42578125" style="2" customWidth="1"/>
    <col min="8459" max="8459" width="31.7109375" style="2" customWidth="1"/>
    <col min="8460" max="8460" width="13.42578125" style="2" bestFit="1" customWidth="1"/>
    <col min="8461" max="8461" width="11.42578125" style="2" bestFit="1" customWidth="1"/>
    <col min="8462" max="8705" width="9.140625" style="2"/>
    <col min="8706" max="8706" width="15.140625" style="2" customWidth="1"/>
    <col min="8707" max="8707" width="17.7109375" style="2" customWidth="1"/>
    <col min="8708" max="8708" width="19.7109375" style="2" customWidth="1"/>
    <col min="8709" max="8709" width="12.5703125" style="2" customWidth="1"/>
    <col min="8710" max="8710" width="13.7109375" style="2" customWidth="1"/>
    <col min="8711" max="8712" width="11.42578125" style="2" customWidth="1"/>
    <col min="8713" max="8713" width="15.7109375" style="2" customWidth="1"/>
    <col min="8714" max="8714" width="13.42578125" style="2" customWidth="1"/>
    <col min="8715" max="8715" width="31.7109375" style="2" customWidth="1"/>
    <col min="8716" max="8716" width="13.42578125" style="2" bestFit="1" customWidth="1"/>
    <col min="8717" max="8717" width="11.42578125" style="2" bestFit="1" customWidth="1"/>
    <col min="8718" max="8961" width="9.140625" style="2"/>
    <col min="8962" max="8962" width="15.140625" style="2" customWidth="1"/>
    <col min="8963" max="8963" width="17.7109375" style="2" customWidth="1"/>
    <col min="8964" max="8964" width="19.7109375" style="2" customWidth="1"/>
    <col min="8965" max="8965" width="12.5703125" style="2" customWidth="1"/>
    <col min="8966" max="8966" width="13.7109375" style="2" customWidth="1"/>
    <col min="8967" max="8968" width="11.42578125" style="2" customWidth="1"/>
    <col min="8969" max="8969" width="15.7109375" style="2" customWidth="1"/>
    <col min="8970" max="8970" width="13.42578125" style="2" customWidth="1"/>
    <col min="8971" max="8971" width="31.7109375" style="2" customWidth="1"/>
    <col min="8972" max="8972" width="13.42578125" style="2" bestFit="1" customWidth="1"/>
    <col min="8973" max="8973" width="11.42578125" style="2" bestFit="1" customWidth="1"/>
    <col min="8974" max="9217" width="9.140625" style="2"/>
    <col min="9218" max="9218" width="15.140625" style="2" customWidth="1"/>
    <col min="9219" max="9219" width="17.7109375" style="2" customWidth="1"/>
    <col min="9220" max="9220" width="19.7109375" style="2" customWidth="1"/>
    <col min="9221" max="9221" width="12.5703125" style="2" customWidth="1"/>
    <col min="9222" max="9222" width="13.7109375" style="2" customWidth="1"/>
    <col min="9223" max="9224" width="11.42578125" style="2" customWidth="1"/>
    <col min="9225" max="9225" width="15.7109375" style="2" customWidth="1"/>
    <col min="9226" max="9226" width="13.42578125" style="2" customWidth="1"/>
    <col min="9227" max="9227" width="31.7109375" style="2" customWidth="1"/>
    <col min="9228" max="9228" width="13.42578125" style="2" bestFit="1" customWidth="1"/>
    <col min="9229" max="9229" width="11.42578125" style="2" bestFit="1" customWidth="1"/>
    <col min="9230" max="9473" width="9.140625" style="2"/>
    <col min="9474" max="9474" width="15.140625" style="2" customWidth="1"/>
    <col min="9475" max="9475" width="17.7109375" style="2" customWidth="1"/>
    <col min="9476" max="9476" width="19.7109375" style="2" customWidth="1"/>
    <col min="9477" max="9477" width="12.5703125" style="2" customWidth="1"/>
    <col min="9478" max="9478" width="13.7109375" style="2" customWidth="1"/>
    <col min="9479" max="9480" width="11.42578125" style="2" customWidth="1"/>
    <col min="9481" max="9481" width="15.7109375" style="2" customWidth="1"/>
    <col min="9482" max="9482" width="13.42578125" style="2" customWidth="1"/>
    <col min="9483" max="9483" width="31.7109375" style="2" customWidth="1"/>
    <col min="9484" max="9484" width="13.42578125" style="2" bestFit="1" customWidth="1"/>
    <col min="9485" max="9485" width="11.42578125" style="2" bestFit="1" customWidth="1"/>
    <col min="9486" max="9729" width="9.140625" style="2"/>
    <col min="9730" max="9730" width="15.140625" style="2" customWidth="1"/>
    <col min="9731" max="9731" width="17.7109375" style="2" customWidth="1"/>
    <col min="9732" max="9732" width="19.7109375" style="2" customWidth="1"/>
    <col min="9733" max="9733" width="12.5703125" style="2" customWidth="1"/>
    <col min="9734" max="9734" width="13.7109375" style="2" customWidth="1"/>
    <col min="9735" max="9736" width="11.42578125" style="2" customWidth="1"/>
    <col min="9737" max="9737" width="15.7109375" style="2" customWidth="1"/>
    <col min="9738" max="9738" width="13.42578125" style="2" customWidth="1"/>
    <col min="9739" max="9739" width="31.7109375" style="2" customWidth="1"/>
    <col min="9740" max="9740" width="13.42578125" style="2" bestFit="1" customWidth="1"/>
    <col min="9741" max="9741" width="11.42578125" style="2" bestFit="1" customWidth="1"/>
    <col min="9742" max="9985" width="9.140625" style="2"/>
    <col min="9986" max="9986" width="15.140625" style="2" customWidth="1"/>
    <col min="9987" max="9987" width="17.7109375" style="2" customWidth="1"/>
    <col min="9988" max="9988" width="19.7109375" style="2" customWidth="1"/>
    <col min="9989" max="9989" width="12.5703125" style="2" customWidth="1"/>
    <col min="9990" max="9990" width="13.7109375" style="2" customWidth="1"/>
    <col min="9991" max="9992" width="11.42578125" style="2" customWidth="1"/>
    <col min="9993" max="9993" width="15.7109375" style="2" customWidth="1"/>
    <col min="9994" max="9994" width="13.42578125" style="2" customWidth="1"/>
    <col min="9995" max="9995" width="31.7109375" style="2" customWidth="1"/>
    <col min="9996" max="9996" width="13.42578125" style="2" bestFit="1" customWidth="1"/>
    <col min="9997" max="9997" width="11.42578125" style="2" bestFit="1" customWidth="1"/>
    <col min="9998" max="10241" width="9.140625" style="2"/>
    <col min="10242" max="10242" width="15.140625" style="2" customWidth="1"/>
    <col min="10243" max="10243" width="17.7109375" style="2" customWidth="1"/>
    <col min="10244" max="10244" width="19.7109375" style="2" customWidth="1"/>
    <col min="10245" max="10245" width="12.5703125" style="2" customWidth="1"/>
    <col min="10246" max="10246" width="13.7109375" style="2" customWidth="1"/>
    <col min="10247" max="10248" width="11.42578125" style="2" customWidth="1"/>
    <col min="10249" max="10249" width="15.7109375" style="2" customWidth="1"/>
    <col min="10250" max="10250" width="13.42578125" style="2" customWidth="1"/>
    <col min="10251" max="10251" width="31.7109375" style="2" customWidth="1"/>
    <col min="10252" max="10252" width="13.42578125" style="2" bestFit="1" customWidth="1"/>
    <col min="10253" max="10253" width="11.42578125" style="2" bestFit="1" customWidth="1"/>
    <col min="10254" max="10497" width="9.140625" style="2"/>
    <col min="10498" max="10498" width="15.140625" style="2" customWidth="1"/>
    <col min="10499" max="10499" width="17.7109375" style="2" customWidth="1"/>
    <col min="10500" max="10500" width="19.7109375" style="2" customWidth="1"/>
    <col min="10501" max="10501" width="12.5703125" style="2" customWidth="1"/>
    <col min="10502" max="10502" width="13.7109375" style="2" customWidth="1"/>
    <col min="10503" max="10504" width="11.42578125" style="2" customWidth="1"/>
    <col min="10505" max="10505" width="15.7109375" style="2" customWidth="1"/>
    <col min="10506" max="10506" width="13.42578125" style="2" customWidth="1"/>
    <col min="10507" max="10507" width="31.7109375" style="2" customWidth="1"/>
    <col min="10508" max="10508" width="13.42578125" style="2" bestFit="1" customWidth="1"/>
    <col min="10509" max="10509" width="11.42578125" style="2" bestFit="1" customWidth="1"/>
    <col min="10510" max="10753" width="9.140625" style="2"/>
    <col min="10754" max="10754" width="15.140625" style="2" customWidth="1"/>
    <col min="10755" max="10755" width="17.7109375" style="2" customWidth="1"/>
    <col min="10756" max="10756" width="19.7109375" style="2" customWidth="1"/>
    <col min="10757" max="10757" width="12.5703125" style="2" customWidth="1"/>
    <col min="10758" max="10758" width="13.7109375" style="2" customWidth="1"/>
    <col min="10759" max="10760" width="11.42578125" style="2" customWidth="1"/>
    <col min="10761" max="10761" width="15.7109375" style="2" customWidth="1"/>
    <col min="10762" max="10762" width="13.42578125" style="2" customWidth="1"/>
    <col min="10763" max="10763" width="31.7109375" style="2" customWidth="1"/>
    <col min="10764" max="10764" width="13.42578125" style="2" bestFit="1" customWidth="1"/>
    <col min="10765" max="10765" width="11.42578125" style="2" bestFit="1" customWidth="1"/>
    <col min="10766" max="11009" width="9.140625" style="2"/>
    <col min="11010" max="11010" width="15.140625" style="2" customWidth="1"/>
    <col min="11011" max="11011" width="17.7109375" style="2" customWidth="1"/>
    <col min="11012" max="11012" width="19.7109375" style="2" customWidth="1"/>
    <col min="11013" max="11013" width="12.5703125" style="2" customWidth="1"/>
    <col min="11014" max="11014" width="13.7109375" style="2" customWidth="1"/>
    <col min="11015" max="11016" width="11.42578125" style="2" customWidth="1"/>
    <col min="11017" max="11017" width="15.7109375" style="2" customWidth="1"/>
    <col min="11018" max="11018" width="13.42578125" style="2" customWidth="1"/>
    <col min="11019" max="11019" width="31.7109375" style="2" customWidth="1"/>
    <col min="11020" max="11020" width="13.42578125" style="2" bestFit="1" customWidth="1"/>
    <col min="11021" max="11021" width="11.42578125" style="2" bestFit="1" customWidth="1"/>
    <col min="11022" max="11265" width="9.140625" style="2"/>
    <col min="11266" max="11266" width="15.140625" style="2" customWidth="1"/>
    <col min="11267" max="11267" width="17.7109375" style="2" customWidth="1"/>
    <col min="11268" max="11268" width="19.7109375" style="2" customWidth="1"/>
    <col min="11269" max="11269" width="12.5703125" style="2" customWidth="1"/>
    <col min="11270" max="11270" width="13.7109375" style="2" customWidth="1"/>
    <col min="11271" max="11272" width="11.42578125" style="2" customWidth="1"/>
    <col min="11273" max="11273" width="15.7109375" style="2" customWidth="1"/>
    <col min="11274" max="11274" width="13.42578125" style="2" customWidth="1"/>
    <col min="11275" max="11275" width="31.7109375" style="2" customWidth="1"/>
    <col min="11276" max="11276" width="13.42578125" style="2" bestFit="1" customWidth="1"/>
    <col min="11277" max="11277" width="11.42578125" style="2" bestFit="1" customWidth="1"/>
    <col min="11278" max="11521" width="9.140625" style="2"/>
    <col min="11522" max="11522" width="15.140625" style="2" customWidth="1"/>
    <col min="11523" max="11523" width="17.7109375" style="2" customWidth="1"/>
    <col min="11524" max="11524" width="19.7109375" style="2" customWidth="1"/>
    <col min="11525" max="11525" width="12.5703125" style="2" customWidth="1"/>
    <col min="11526" max="11526" width="13.7109375" style="2" customWidth="1"/>
    <col min="11527" max="11528" width="11.42578125" style="2" customWidth="1"/>
    <col min="11529" max="11529" width="15.7109375" style="2" customWidth="1"/>
    <col min="11530" max="11530" width="13.42578125" style="2" customWidth="1"/>
    <col min="11531" max="11531" width="31.7109375" style="2" customWidth="1"/>
    <col min="11532" max="11532" width="13.42578125" style="2" bestFit="1" customWidth="1"/>
    <col min="11533" max="11533" width="11.42578125" style="2" bestFit="1" customWidth="1"/>
    <col min="11534" max="11777" width="9.140625" style="2"/>
    <col min="11778" max="11778" width="15.140625" style="2" customWidth="1"/>
    <col min="11779" max="11779" width="17.7109375" style="2" customWidth="1"/>
    <col min="11780" max="11780" width="19.7109375" style="2" customWidth="1"/>
    <col min="11781" max="11781" width="12.5703125" style="2" customWidth="1"/>
    <col min="11782" max="11782" width="13.7109375" style="2" customWidth="1"/>
    <col min="11783" max="11784" width="11.42578125" style="2" customWidth="1"/>
    <col min="11785" max="11785" width="15.7109375" style="2" customWidth="1"/>
    <col min="11786" max="11786" width="13.42578125" style="2" customWidth="1"/>
    <col min="11787" max="11787" width="31.7109375" style="2" customWidth="1"/>
    <col min="11788" max="11788" width="13.42578125" style="2" bestFit="1" customWidth="1"/>
    <col min="11789" max="11789" width="11.42578125" style="2" bestFit="1" customWidth="1"/>
    <col min="11790" max="12033" width="9.140625" style="2"/>
    <col min="12034" max="12034" width="15.140625" style="2" customWidth="1"/>
    <col min="12035" max="12035" width="17.7109375" style="2" customWidth="1"/>
    <col min="12036" max="12036" width="19.7109375" style="2" customWidth="1"/>
    <col min="12037" max="12037" width="12.5703125" style="2" customWidth="1"/>
    <col min="12038" max="12038" width="13.7109375" style="2" customWidth="1"/>
    <col min="12039" max="12040" width="11.42578125" style="2" customWidth="1"/>
    <col min="12041" max="12041" width="15.7109375" style="2" customWidth="1"/>
    <col min="12042" max="12042" width="13.42578125" style="2" customWidth="1"/>
    <col min="12043" max="12043" width="31.7109375" style="2" customWidth="1"/>
    <col min="12044" max="12044" width="13.42578125" style="2" bestFit="1" customWidth="1"/>
    <col min="12045" max="12045" width="11.42578125" style="2" bestFit="1" customWidth="1"/>
    <col min="12046" max="12289" width="9.140625" style="2"/>
    <col min="12290" max="12290" width="15.140625" style="2" customWidth="1"/>
    <col min="12291" max="12291" width="17.7109375" style="2" customWidth="1"/>
    <col min="12292" max="12292" width="19.7109375" style="2" customWidth="1"/>
    <col min="12293" max="12293" width="12.5703125" style="2" customWidth="1"/>
    <col min="12294" max="12294" width="13.7109375" style="2" customWidth="1"/>
    <col min="12295" max="12296" width="11.42578125" style="2" customWidth="1"/>
    <col min="12297" max="12297" width="15.7109375" style="2" customWidth="1"/>
    <col min="12298" max="12298" width="13.42578125" style="2" customWidth="1"/>
    <col min="12299" max="12299" width="31.7109375" style="2" customWidth="1"/>
    <col min="12300" max="12300" width="13.42578125" style="2" bestFit="1" customWidth="1"/>
    <col min="12301" max="12301" width="11.42578125" style="2" bestFit="1" customWidth="1"/>
    <col min="12302" max="12545" width="9.140625" style="2"/>
    <col min="12546" max="12546" width="15.140625" style="2" customWidth="1"/>
    <col min="12547" max="12547" width="17.7109375" style="2" customWidth="1"/>
    <col min="12548" max="12548" width="19.7109375" style="2" customWidth="1"/>
    <col min="12549" max="12549" width="12.5703125" style="2" customWidth="1"/>
    <col min="12550" max="12550" width="13.7109375" style="2" customWidth="1"/>
    <col min="12551" max="12552" width="11.42578125" style="2" customWidth="1"/>
    <col min="12553" max="12553" width="15.7109375" style="2" customWidth="1"/>
    <col min="12554" max="12554" width="13.42578125" style="2" customWidth="1"/>
    <col min="12555" max="12555" width="31.7109375" style="2" customWidth="1"/>
    <col min="12556" max="12556" width="13.42578125" style="2" bestFit="1" customWidth="1"/>
    <col min="12557" max="12557" width="11.42578125" style="2" bestFit="1" customWidth="1"/>
    <col min="12558" max="12801" width="9.140625" style="2"/>
    <col min="12802" max="12802" width="15.140625" style="2" customWidth="1"/>
    <col min="12803" max="12803" width="17.7109375" style="2" customWidth="1"/>
    <col min="12804" max="12804" width="19.7109375" style="2" customWidth="1"/>
    <col min="12805" max="12805" width="12.5703125" style="2" customWidth="1"/>
    <col min="12806" max="12806" width="13.7109375" style="2" customWidth="1"/>
    <col min="12807" max="12808" width="11.42578125" style="2" customWidth="1"/>
    <col min="12809" max="12809" width="15.7109375" style="2" customWidth="1"/>
    <col min="12810" max="12810" width="13.42578125" style="2" customWidth="1"/>
    <col min="12811" max="12811" width="31.7109375" style="2" customWidth="1"/>
    <col min="12812" max="12812" width="13.42578125" style="2" bestFit="1" customWidth="1"/>
    <col min="12813" max="12813" width="11.42578125" style="2" bestFit="1" customWidth="1"/>
    <col min="12814" max="13057" width="9.140625" style="2"/>
    <col min="13058" max="13058" width="15.140625" style="2" customWidth="1"/>
    <col min="13059" max="13059" width="17.7109375" style="2" customWidth="1"/>
    <col min="13060" max="13060" width="19.7109375" style="2" customWidth="1"/>
    <col min="13061" max="13061" width="12.5703125" style="2" customWidth="1"/>
    <col min="13062" max="13062" width="13.7109375" style="2" customWidth="1"/>
    <col min="13063" max="13064" width="11.42578125" style="2" customWidth="1"/>
    <col min="13065" max="13065" width="15.7109375" style="2" customWidth="1"/>
    <col min="13066" max="13066" width="13.42578125" style="2" customWidth="1"/>
    <col min="13067" max="13067" width="31.7109375" style="2" customWidth="1"/>
    <col min="13068" max="13068" width="13.42578125" style="2" bestFit="1" customWidth="1"/>
    <col min="13069" max="13069" width="11.42578125" style="2" bestFit="1" customWidth="1"/>
    <col min="13070" max="13313" width="9.140625" style="2"/>
    <col min="13314" max="13314" width="15.140625" style="2" customWidth="1"/>
    <col min="13315" max="13315" width="17.7109375" style="2" customWidth="1"/>
    <col min="13316" max="13316" width="19.7109375" style="2" customWidth="1"/>
    <col min="13317" max="13317" width="12.5703125" style="2" customWidth="1"/>
    <col min="13318" max="13318" width="13.7109375" style="2" customWidth="1"/>
    <col min="13319" max="13320" width="11.42578125" style="2" customWidth="1"/>
    <col min="13321" max="13321" width="15.7109375" style="2" customWidth="1"/>
    <col min="13322" max="13322" width="13.42578125" style="2" customWidth="1"/>
    <col min="13323" max="13323" width="31.7109375" style="2" customWidth="1"/>
    <col min="13324" max="13324" width="13.42578125" style="2" bestFit="1" customWidth="1"/>
    <col min="13325" max="13325" width="11.42578125" style="2" bestFit="1" customWidth="1"/>
    <col min="13326" max="13569" width="9.140625" style="2"/>
    <col min="13570" max="13570" width="15.140625" style="2" customWidth="1"/>
    <col min="13571" max="13571" width="17.7109375" style="2" customWidth="1"/>
    <col min="13572" max="13572" width="19.7109375" style="2" customWidth="1"/>
    <col min="13573" max="13573" width="12.5703125" style="2" customWidth="1"/>
    <col min="13574" max="13574" width="13.7109375" style="2" customWidth="1"/>
    <col min="13575" max="13576" width="11.42578125" style="2" customWidth="1"/>
    <col min="13577" max="13577" width="15.7109375" style="2" customWidth="1"/>
    <col min="13578" max="13578" width="13.42578125" style="2" customWidth="1"/>
    <col min="13579" max="13579" width="31.7109375" style="2" customWidth="1"/>
    <col min="13580" max="13580" width="13.42578125" style="2" bestFit="1" customWidth="1"/>
    <col min="13581" max="13581" width="11.42578125" style="2" bestFit="1" customWidth="1"/>
    <col min="13582" max="13825" width="9.140625" style="2"/>
    <col min="13826" max="13826" width="15.140625" style="2" customWidth="1"/>
    <col min="13827" max="13827" width="17.7109375" style="2" customWidth="1"/>
    <col min="13828" max="13828" width="19.7109375" style="2" customWidth="1"/>
    <col min="13829" max="13829" width="12.5703125" style="2" customWidth="1"/>
    <col min="13830" max="13830" width="13.7109375" style="2" customWidth="1"/>
    <col min="13831" max="13832" width="11.42578125" style="2" customWidth="1"/>
    <col min="13833" max="13833" width="15.7109375" style="2" customWidth="1"/>
    <col min="13834" max="13834" width="13.42578125" style="2" customWidth="1"/>
    <col min="13835" max="13835" width="31.7109375" style="2" customWidth="1"/>
    <col min="13836" max="13836" width="13.42578125" style="2" bestFit="1" customWidth="1"/>
    <col min="13837" max="13837" width="11.42578125" style="2" bestFit="1" customWidth="1"/>
    <col min="13838" max="14081" width="9.140625" style="2"/>
    <col min="14082" max="14082" width="15.140625" style="2" customWidth="1"/>
    <col min="14083" max="14083" width="17.7109375" style="2" customWidth="1"/>
    <col min="14084" max="14084" width="19.7109375" style="2" customWidth="1"/>
    <col min="14085" max="14085" width="12.5703125" style="2" customWidth="1"/>
    <col min="14086" max="14086" width="13.7109375" style="2" customWidth="1"/>
    <col min="14087" max="14088" width="11.42578125" style="2" customWidth="1"/>
    <col min="14089" max="14089" width="15.7109375" style="2" customWidth="1"/>
    <col min="14090" max="14090" width="13.42578125" style="2" customWidth="1"/>
    <col min="14091" max="14091" width="31.7109375" style="2" customWidth="1"/>
    <col min="14092" max="14092" width="13.42578125" style="2" bestFit="1" customWidth="1"/>
    <col min="14093" max="14093" width="11.42578125" style="2" bestFit="1" customWidth="1"/>
    <col min="14094" max="14337" width="9.140625" style="2"/>
    <col min="14338" max="14338" width="15.140625" style="2" customWidth="1"/>
    <col min="14339" max="14339" width="17.7109375" style="2" customWidth="1"/>
    <col min="14340" max="14340" width="19.7109375" style="2" customWidth="1"/>
    <col min="14341" max="14341" width="12.5703125" style="2" customWidth="1"/>
    <col min="14342" max="14342" width="13.7109375" style="2" customWidth="1"/>
    <col min="14343" max="14344" width="11.42578125" style="2" customWidth="1"/>
    <col min="14345" max="14345" width="15.7109375" style="2" customWidth="1"/>
    <col min="14346" max="14346" width="13.42578125" style="2" customWidth="1"/>
    <col min="14347" max="14347" width="31.7109375" style="2" customWidth="1"/>
    <col min="14348" max="14348" width="13.42578125" style="2" bestFit="1" customWidth="1"/>
    <col min="14349" max="14349" width="11.42578125" style="2" bestFit="1" customWidth="1"/>
    <col min="14350" max="14593" width="9.140625" style="2"/>
    <col min="14594" max="14594" width="15.140625" style="2" customWidth="1"/>
    <col min="14595" max="14595" width="17.7109375" style="2" customWidth="1"/>
    <col min="14596" max="14596" width="19.7109375" style="2" customWidth="1"/>
    <col min="14597" max="14597" width="12.5703125" style="2" customWidth="1"/>
    <col min="14598" max="14598" width="13.7109375" style="2" customWidth="1"/>
    <col min="14599" max="14600" width="11.42578125" style="2" customWidth="1"/>
    <col min="14601" max="14601" width="15.7109375" style="2" customWidth="1"/>
    <col min="14602" max="14602" width="13.42578125" style="2" customWidth="1"/>
    <col min="14603" max="14603" width="31.7109375" style="2" customWidth="1"/>
    <col min="14604" max="14604" width="13.42578125" style="2" bestFit="1" customWidth="1"/>
    <col min="14605" max="14605" width="11.42578125" style="2" bestFit="1" customWidth="1"/>
    <col min="14606" max="14849" width="9.140625" style="2"/>
    <col min="14850" max="14850" width="15.140625" style="2" customWidth="1"/>
    <col min="14851" max="14851" width="17.7109375" style="2" customWidth="1"/>
    <col min="14852" max="14852" width="19.7109375" style="2" customWidth="1"/>
    <col min="14853" max="14853" width="12.5703125" style="2" customWidth="1"/>
    <col min="14854" max="14854" width="13.7109375" style="2" customWidth="1"/>
    <col min="14855" max="14856" width="11.42578125" style="2" customWidth="1"/>
    <col min="14857" max="14857" width="15.7109375" style="2" customWidth="1"/>
    <col min="14858" max="14858" width="13.42578125" style="2" customWidth="1"/>
    <col min="14859" max="14859" width="31.7109375" style="2" customWidth="1"/>
    <col min="14860" max="14860" width="13.42578125" style="2" bestFit="1" customWidth="1"/>
    <col min="14861" max="14861" width="11.42578125" style="2" bestFit="1" customWidth="1"/>
    <col min="14862" max="15105" width="9.140625" style="2"/>
    <col min="15106" max="15106" width="15.140625" style="2" customWidth="1"/>
    <col min="15107" max="15107" width="17.7109375" style="2" customWidth="1"/>
    <col min="15108" max="15108" width="19.7109375" style="2" customWidth="1"/>
    <col min="15109" max="15109" width="12.5703125" style="2" customWidth="1"/>
    <col min="15110" max="15110" width="13.7109375" style="2" customWidth="1"/>
    <col min="15111" max="15112" width="11.42578125" style="2" customWidth="1"/>
    <col min="15113" max="15113" width="15.7109375" style="2" customWidth="1"/>
    <col min="15114" max="15114" width="13.42578125" style="2" customWidth="1"/>
    <col min="15115" max="15115" width="31.7109375" style="2" customWidth="1"/>
    <col min="15116" max="15116" width="13.42578125" style="2" bestFit="1" customWidth="1"/>
    <col min="15117" max="15117" width="11.42578125" style="2" bestFit="1" customWidth="1"/>
    <col min="15118" max="15361" width="9.140625" style="2"/>
    <col min="15362" max="15362" width="15.140625" style="2" customWidth="1"/>
    <col min="15363" max="15363" width="17.7109375" style="2" customWidth="1"/>
    <col min="15364" max="15364" width="19.7109375" style="2" customWidth="1"/>
    <col min="15365" max="15365" width="12.5703125" style="2" customWidth="1"/>
    <col min="15366" max="15366" width="13.7109375" style="2" customWidth="1"/>
    <col min="15367" max="15368" width="11.42578125" style="2" customWidth="1"/>
    <col min="15369" max="15369" width="15.7109375" style="2" customWidth="1"/>
    <col min="15370" max="15370" width="13.42578125" style="2" customWidth="1"/>
    <col min="15371" max="15371" width="31.7109375" style="2" customWidth="1"/>
    <col min="15372" max="15372" width="13.42578125" style="2" bestFit="1" customWidth="1"/>
    <col min="15373" max="15373" width="11.42578125" style="2" bestFit="1" customWidth="1"/>
    <col min="15374" max="15617" width="9.140625" style="2"/>
    <col min="15618" max="15618" width="15.140625" style="2" customWidth="1"/>
    <col min="15619" max="15619" width="17.7109375" style="2" customWidth="1"/>
    <col min="15620" max="15620" width="19.7109375" style="2" customWidth="1"/>
    <col min="15621" max="15621" width="12.5703125" style="2" customWidth="1"/>
    <col min="15622" max="15622" width="13.7109375" style="2" customWidth="1"/>
    <col min="15623" max="15624" width="11.42578125" style="2" customWidth="1"/>
    <col min="15625" max="15625" width="15.7109375" style="2" customWidth="1"/>
    <col min="15626" max="15626" width="13.42578125" style="2" customWidth="1"/>
    <col min="15627" max="15627" width="31.7109375" style="2" customWidth="1"/>
    <col min="15628" max="15628" width="13.42578125" style="2" bestFit="1" customWidth="1"/>
    <col min="15629" max="15629" width="11.42578125" style="2" bestFit="1" customWidth="1"/>
    <col min="15630" max="15873" width="9.140625" style="2"/>
    <col min="15874" max="15874" width="15.140625" style="2" customWidth="1"/>
    <col min="15875" max="15875" width="17.7109375" style="2" customWidth="1"/>
    <col min="15876" max="15876" width="19.7109375" style="2" customWidth="1"/>
    <col min="15877" max="15877" width="12.5703125" style="2" customWidth="1"/>
    <col min="15878" max="15878" width="13.7109375" style="2" customWidth="1"/>
    <col min="15879" max="15880" width="11.42578125" style="2" customWidth="1"/>
    <col min="15881" max="15881" width="15.7109375" style="2" customWidth="1"/>
    <col min="15882" max="15882" width="13.42578125" style="2" customWidth="1"/>
    <col min="15883" max="15883" width="31.7109375" style="2" customWidth="1"/>
    <col min="15884" max="15884" width="13.42578125" style="2" bestFit="1" customWidth="1"/>
    <col min="15885" max="15885" width="11.42578125" style="2" bestFit="1" customWidth="1"/>
    <col min="15886" max="16129" width="9.140625" style="2"/>
    <col min="16130" max="16130" width="15.140625" style="2" customWidth="1"/>
    <col min="16131" max="16131" width="17.7109375" style="2" customWidth="1"/>
    <col min="16132" max="16132" width="19.7109375" style="2" customWidth="1"/>
    <col min="16133" max="16133" width="12.5703125" style="2" customWidth="1"/>
    <col min="16134" max="16134" width="13.7109375" style="2" customWidth="1"/>
    <col min="16135" max="16136" width="11.42578125" style="2" customWidth="1"/>
    <col min="16137" max="16137" width="15.7109375" style="2" customWidth="1"/>
    <col min="16138" max="16138" width="13.42578125" style="2" customWidth="1"/>
    <col min="16139" max="16139" width="31.7109375" style="2" customWidth="1"/>
    <col min="16140" max="16140" width="13.42578125" style="2" bestFit="1" customWidth="1"/>
    <col min="16141" max="16141" width="11.42578125" style="2" bestFit="1" customWidth="1"/>
    <col min="16142" max="16384" width="9.140625" style="2"/>
  </cols>
  <sheetData>
    <row r="1" spans="1:25" ht="54.75" customHeight="1" x14ac:dyDescent="0.25">
      <c r="A1" s="203" t="s">
        <v>158</v>
      </c>
      <c r="B1" s="203"/>
      <c r="C1" s="203"/>
      <c r="D1" s="203"/>
      <c r="E1" s="1"/>
      <c r="F1" s="203" t="s">
        <v>79</v>
      </c>
      <c r="G1" s="203"/>
      <c r="H1" s="203"/>
      <c r="I1" s="203"/>
      <c r="J1" s="203"/>
      <c r="K1" s="203"/>
    </row>
    <row r="2" spans="1:25" s="9" customFormat="1" ht="18" customHeight="1" x14ac:dyDescent="0.25">
      <c r="A2" s="204" t="s">
        <v>53</v>
      </c>
      <c r="B2" s="204"/>
      <c r="C2" s="204"/>
      <c r="D2" s="204"/>
      <c r="E2" s="3"/>
      <c r="F2" s="4"/>
      <c r="G2" s="4"/>
      <c r="H2" s="5"/>
      <c r="I2" s="5"/>
      <c r="J2" s="5"/>
      <c r="K2" s="6"/>
      <c r="L2" s="6"/>
      <c r="M2" s="6"/>
      <c r="N2" s="6"/>
      <c r="O2" s="6"/>
      <c r="P2" s="6"/>
      <c r="Q2" s="6"/>
      <c r="R2" s="6"/>
      <c r="S2" s="7"/>
      <c r="T2" s="7"/>
      <c r="U2" s="7"/>
      <c r="V2" s="7"/>
      <c r="W2" s="7"/>
      <c r="X2" s="7"/>
      <c r="Y2" s="8"/>
    </row>
    <row r="3" spans="1:25" s="11" customFormat="1" ht="19.5" customHeight="1" x14ac:dyDescent="0.25">
      <c r="A3" s="205"/>
      <c r="B3" s="205"/>
      <c r="C3" s="205"/>
      <c r="D3" s="205"/>
      <c r="E3" s="10"/>
      <c r="F3" s="206"/>
      <c r="G3" s="206"/>
      <c r="H3" s="206"/>
      <c r="I3" s="206"/>
      <c r="J3" s="206"/>
    </row>
    <row r="4" spans="1:25" s="11" customFormat="1" ht="13.5" customHeight="1" x14ac:dyDescent="0.25">
      <c r="A4" s="12"/>
      <c r="B4" s="12"/>
      <c r="C4" s="12"/>
      <c r="D4" s="12"/>
      <c r="E4" s="10"/>
      <c r="F4" s="13"/>
      <c r="G4" s="13"/>
      <c r="H4" s="13"/>
      <c r="I4" s="13"/>
      <c r="J4" s="13"/>
    </row>
    <row r="5" spans="1:25" s="14" customFormat="1" ht="23.25" customHeight="1" x14ac:dyDescent="0.25">
      <c r="A5" s="207" t="s">
        <v>54</v>
      </c>
      <c r="B5" s="207"/>
      <c r="C5" s="207"/>
      <c r="D5" s="207"/>
      <c r="E5" s="207"/>
      <c r="F5" s="207"/>
      <c r="G5" s="207"/>
      <c r="H5" s="207"/>
      <c r="I5" s="207"/>
      <c r="J5" s="207"/>
      <c r="K5" s="207"/>
    </row>
    <row r="6" spans="1:25" ht="60" customHeight="1" x14ac:dyDescent="0.25">
      <c r="A6" s="209" t="s">
        <v>83</v>
      </c>
      <c r="B6" s="207"/>
      <c r="C6" s="207"/>
      <c r="D6" s="207"/>
      <c r="E6" s="207"/>
      <c r="F6" s="207"/>
      <c r="G6" s="207"/>
      <c r="H6" s="207"/>
      <c r="I6" s="207"/>
      <c r="J6" s="207"/>
      <c r="K6" s="207"/>
      <c r="L6" s="15"/>
      <c r="M6" s="15"/>
      <c r="N6" s="15"/>
      <c r="O6" s="15"/>
      <c r="P6" s="15"/>
      <c r="Q6" s="15"/>
      <c r="R6" s="15"/>
      <c r="S6" s="15"/>
      <c r="T6" s="15"/>
      <c r="U6" s="15"/>
      <c r="V6" s="15"/>
      <c r="W6" s="15"/>
      <c r="X6" s="15"/>
      <c r="Y6" s="15"/>
    </row>
    <row r="7" spans="1:25" ht="19.5" customHeight="1" x14ac:dyDescent="0.25">
      <c r="A7" s="210" t="s">
        <v>55</v>
      </c>
      <c r="B7" s="210"/>
      <c r="C7" s="210"/>
      <c r="D7" s="210"/>
      <c r="E7" s="210"/>
      <c r="F7" s="210"/>
      <c r="G7" s="210"/>
      <c r="H7" s="210"/>
      <c r="I7" s="210"/>
      <c r="J7" s="210"/>
      <c r="K7" s="210"/>
    </row>
    <row r="8" spans="1:25" ht="12" customHeight="1" x14ac:dyDescent="0.25">
      <c r="A8" s="16"/>
      <c r="B8" s="16"/>
      <c r="C8" s="16"/>
      <c r="D8" s="16"/>
      <c r="E8" s="16"/>
      <c r="F8" s="16"/>
      <c r="G8" s="16"/>
      <c r="H8" s="16"/>
      <c r="I8" s="16"/>
      <c r="J8" s="16"/>
      <c r="K8" s="16"/>
    </row>
    <row r="9" spans="1:25" ht="22.5" customHeight="1" x14ac:dyDescent="0.25">
      <c r="A9" s="211" t="s">
        <v>0</v>
      </c>
      <c r="B9" s="211"/>
      <c r="C9" s="211"/>
      <c r="D9" s="211"/>
      <c r="E9" s="211"/>
      <c r="F9" s="211"/>
      <c r="G9" s="211"/>
      <c r="H9" s="211"/>
      <c r="I9" s="211"/>
      <c r="J9" s="211"/>
      <c r="K9" s="211"/>
    </row>
    <row r="10" spans="1:25" s="18" customFormat="1" ht="36.75" customHeight="1" x14ac:dyDescent="0.25">
      <c r="A10" s="212" t="s">
        <v>146</v>
      </c>
      <c r="B10" s="212"/>
      <c r="C10" s="212"/>
      <c r="D10" s="212"/>
      <c r="E10" s="212"/>
      <c r="F10" s="212"/>
      <c r="G10" s="212"/>
      <c r="H10" s="212"/>
      <c r="I10" s="212"/>
      <c r="J10" s="212"/>
      <c r="K10" s="212"/>
      <c r="L10" s="17"/>
    </row>
    <row r="11" spans="1:25" s="18" customFormat="1" ht="41.25" customHeight="1" x14ac:dyDescent="0.25">
      <c r="A11" s="208" t="s">
        <v>144</v>
      </c>
      <c r="B11" s="208"/>
      <c r="C11" s="208"/>
      <c r="D11" s="208"/>
      <c r="E11" s="208"/>
      <c r="F11" s="208"/>
      <c r="G11" s="208"/>
      <c r="H11" s="208"/>
      <c r="I11" s="208"/>
      <c r="J11" s="208"/>
      <c r="K11" s="208"/>
    </row>
    <row r="12" spans="1:25" s="18" customFormat="1" ht="36" customHeight="1" x14ac:dyDescent="0.25">
      <c r="A12" s="208" t="s">
        <v>56</v>
      </c>
      <c r="B12" s="208"/>
      <c r="C12" s="208"/>
      <c r="D12" s="208"/>
      <c r="E12" s="208"/>
      <c r="F12" s="208"/>
      <c r="G12" s="208"/>
      <c r="H12" s="208"/>
      <c r="I12" s="208"/>
      <c r="J12" s="208"/>
      <c r="K12" s="208"/>
    </row>
    <row r="13" spans="1:25" s="18" customFormat="1" ht="51.75" customHeight="1" x14ac:dyDescent="0.25">
      <c r="A13" s="208" t="s">
        <v>147</v>
      </c>
      <c r="B13" s="208"/>
      <c r="C13" s="208"/>
      <c r="D13" s="208"/>
      <c r="E13" s="208"/>
      <c r="F13" s="208"/>
      <c r="G13" s="208"/>
      <c r="H13" s="208"/>
      <c r="I13" s="208"/>
      <c r="J13" s="208"/>
      <c r="K13" s="208"/>
    </row>
    <row r="14" spans="1:25" s="18" customFormat="1" ht="28.5" customHeight="1" x14ac:dyDescent="0.25">
      <c r="A14" s="213" t="s">
        <v>141</v>
      </c>
      <c r="B14" s="208"/>
      <c r="C14" s="208"/>
      <c r="D14" s="208"/>
      <c r="E14" s="208"/>
      <c r="F14" s="208"/>
      <c r="G14" s="208"/>
      <c r="H14" s="208"/>
      <c r="I14" s="208"/>
      <c r="J14" s="208"/>
      <c r="K14" s="208"/>
    </row>
    <row r="15" spans="1:25" s="18" customFormat="1" ht="34.5" customHeight="1" x14ac:dyDescent="0.25">
      <c r="A15" s="208" t="s">
        <v>145</v>
      </c>
      <c r="B15" s="208"/>
      <c r="C15" s="208"/>
      <c r="D15" s="208"/>
      <c r="E15" s="208"/>
      <c r="F15" s="208"/>
      <c r="G15" s="208"/>
      <c r="H15" s="208"/>
      <c r="I15" s="208"/>
      <c r="J15" s="208"/>
      <c r="K15" s="208"/>
    </row>
    <row r="16" spans="1:25" s="18" customFormat="1" ht="37.5" customHeight="1" x14ac:dyDescent="0.25">
      <c r="A16" s="208" t="s">
        <v>61</v>
      </c>
      <c r="B16" s="208"/>
      <c r="C16" s="208"/>
      <c r="D16" s="208"/>
      <c r="E16" s="208"/>
      <c r="F16" s="208"/>
      <c r="G16" s="208"/>
      <c r="H16" s="208"/>
      <c r="I16" s="208"/>
      <c r="J16" s="208"/>
      <c r="K16" s="208"/>
    </row>
    <row r="17" spans="1:11" s="18" customFormat="1" ht="34.5" customHeight="1" x14ac:dyDescent="0.25">
      <c r="A17" s="208" t="s">
        <v>57</v>
      </c>
      <c r="B17" s="208"/>
      <c r="C17" s="208"/>
      <c r="D17" s="208"/>
      <c r="E17" s="208"/>
      <c r="F17" s="208"/>
      <c r="G17" s="208"/>
      <c r="H17" s="208"/>
      <c r="I17" s="208"/>
      <c r="J17" s="208"/>
      <c r="K17" s="208"/>
    </row>
    <row r="18" spans="1:11" s="18" customFormat="1" ht="34.5" customHeight="1" x14ac:dyDescent="0.25">
      <c r="A18" s="208" t="s">
        <v>58</v>
      </c>
      <c r="B18" s="208"/>
      <c r="C18" s="208"/>
      <c r="D18" s="208"/>
      <c r="E18" s="208"/>
      <c r="F18" s="208"/>
      <c r="G18" s="208"/>
      <c r="H18" s="208"/>
      <c r="I18" s="208"/>
      <c r="J18" s="208"/>
      <c r="K18" s="208"/>
    </row>
    <row r="19" spans="1:11" s="18" customFormat="1" ht="37.5" customHeight="1" x14ac:dyDescent="0.25">
      <c r="A19" s="208" t="s">
        <v>86</v>
      </c>
      <c r="B19" s="208"/>
      <c r="C19" s="208"/>
      <c r="D19" s="208"/>
      <c r="E19" s="208"/>
      <c r="F19" s="208"/>
      <c r="G19" s="208"/>
      <c r="H19" s="208"/>
      <c r="I19" s="208"/>
      <c r="J19" s="208"/>
      <c r="K19" s="208"/>
    </row>
    <row r="20" spans="1:11" s="18" customFormat="1" ht="41.25" customHeight="1" x14ac:dyDescent="0.25">
      <c r="A20" s="208" t="s">
        <v>60</v>
      </c>
      <c r="B20" s="208"/>
      <c r="C20" s="208"/>
      <c r="D20" s="208"/>
      <c r="E20" s="208"/>
      <c r="F20" s="208"/>
      <c r="G20" s="208"/>
      <c r="H20" s="208"/>
      <c r="I20" s="208"/>
      <c r="J20" s="208"/>
      <c r="K20" s="208"/>
    </row>
    <row r="21" spans="1:11" s="18" customFormat="1" ht="52.5" customHeight="1" x14ac:dyDescent="0.25">
      <c r="A21" s="208" t="s">
        <v>87</v>
      </c>
      <c r="B21" s="208"/>
      <c r="C21" s="208"/>
      <c r="D21" s="208"/>
      <c r="E21" s="208"/>
      <c r="F21" s="208"/>
      <c r="G21" s="208"/>
      <c r="H21" s="208"/>
      <c r="I21" s="208"/>
      <c r="J21" s="208"/>
      <c r="K21" s="208"/>
    </row>
    <row r="22" spans="1:11" ht="28.5" customHeight="1" x14ac:dyDescent="0.25">
      <c r="A22" s="214" t="s">
        <v>1</v>
      </c>
      <c r="B22" s="214"/>
      <c r="C22" s="214"/>
      <c r="D22" s="214"/>
      <c r="E22" s="214"/>
      <c r="F22" s="214"/>
      <c r="G22" s="214"/>
      <c r="H22" s="214"/>
      <c r="I22" s="214"/>
      <c r="J22" s="214"/>
      <c r="K22" s="214"/>
    </row>
    <row r="23" spans="1:11" s="19" customFormat="1" ht="39.75" customHeight="1" x14ac:dyDescent="0.25">
      <c r="A23" s="211" t="s">
        <v>2</v>
      </c>
      <c r="B23" s="211"/>
      <c r="C23" s="211"/>
      <c r="D23" s="215" t="s">
        <v>166</v>
      </c>
      <c r="E23" s="211"/>
      <c r="F23" s="211"/>
      <c r="G23" s="211"/>
      <c r="H23" s="211"/>
      <c r="I23" s="211"/>
      <c r="J23" s="211"/>
      <c r="K23" s="211"/>
    </row>
    <row r="24" spans="1:11" s="19" customFormat="1" ht="20.25" customHeight="1" x14ac:dyDescent="0.25">
      <c r="A24" s="227" t="s">
        <v>62</v>
      </c>
      <c r="B24" s="227"/>
      <c r="C24" s="227"/>
      <c r="D24" s="227"/>
      <c r="E24" s="227"/>
      <c r="F24" s="227"/>
      <c r="G24" s="227"/>
      <c r="H24" s="227"/>
      <c r="I24" s="227"/>
    </row>
    <row r="25" spans="1:11" s="19" customFormat="1" ht="20.25" customHeight="1" x14ac:dyDescent="0.25">
      <c r="A25" s="20" t="s">
        <v>3</v>
      </c>
      <c r="B25" s="20"/>
      <c r="C25" s="226" t="s">
        <v>63</v>
      </c>
      <c r="D25" s="226"/>
      <c r="E25" s="226"/>
      <c r="F25" s="226"/>
      <c r="G25" s="226"/>
      <c r="H25" s="226"/>
      <c r="I25" s="226"/>
      <c r="J25" s="226"/>
      <c r="K25" s="226"/>
    </row>
    <row r="26" spans="1:11" s="19" customFormat="1" ht="20.25" customHeight="1" x14ac:dyDescent="0.25">
      <c r="A26" s="226" t="s">
        <v>4</v>
      </c>
      <c r="B26" s="226"/>
      <c r="C26" s="226"/>
      <c r="D26" s="226"/>
      <c r="E26" s="226"/>
      <c r="F26" s="20" t="s">
        <v>5</v>
      </c>
      <c r="G26" s="20"/>
      <c r="H26" s="22">
        <v>3</v>
      </c>
      <c r="I26" s="21" t="s">
        <v>6</v>
      </c>
      <c r="J26" s="22">
        <v>1</v>
      </c>
      <c r="K26" s="20" t="s">
        <v>64</v>
      </c>
    </row>
    <row r="27" spans="1:11" s="19" customFormat="1" ht="20.25" customHeight="1" x14ac:dyDescent="0.25">
      <c r="A27" s="226" t="s">
        <v>7</v>
      </c>
      <c r="B27" s="226"/>
      <c r="C27" s="226"/>
      <c r="D27" s="226"/>
      <c r="E27" s="226"/>
      <c r="F27" s="20" t="s">
        <v>5</v>
      </c>
      <c r="G27" s="20"/>
      <c r="H27" s="22">
        <v>641</v>
      </c>
      <c r="I27" s="21" t="s">
        <v>6</v>
      </c>
      <c r="J27" s="22">
        <v>15</v>
      </c>
      <c r="K27" s="20" t="s">
        <v>64</v>
      </c>
    </row>
    <row r="28" spans="1:11" s="19" customFormat="1" ht="20.25" customHeight="1" x14ac:dyDescent="0.25">
      <c r="A28" s="227" t="s">
        <v>8</v>
      </c>
      <c r="B28" s="227"/>
      <c r="C28" s="227"/>
      <c r="D28" s="19" t="s">
        <v>9</v>
      </c>
      <c r="E28" s="21"/>
      <c r="F28" s="23" t="s">
        <v>10</v>
      </c>
      <c r="G28" s="23"/>
      <c r="H28" s="22">
        <v>3</v>
      </c>
      <c r="I28" s="85"/>
      <c r="J28" s="20"/>
      <c r="K28" s="83"/>
    </row>
    <row r="29" spans="1:11" s="19" customFormat="1" ht="24.75" customHeight="1" x14ac:dyDescent="0.25">
      <c r="A29" s="211" t="s">
        <v>11</v>
      </c>
      <c r="B29" s="211"/>
      <c r="C29" s="24"/>
      <c r="D29" s="24"/>
      <c r="E29" s="24"/>
      <c r="F29" s="25"/>
      <c r="G29" s="25"/>
      <c r="H29" s="25"/>
      <c r="I29" s="26"/>
      <c r="J29" s="24"/>
    </row>
    <row r="30" spans="1:11" s="19" customFormat="1" ht="22.5" customHeight="1" x14ac:dyDescent="0.25">
      <c r="A30" s="19" t="s">
        <v>12</v>
      </c>
      <c r="E30" s="24"/>
      <c r="F30" s="27">
        <v>403.6</v>
      </c>
      <c r="G30" s="27"/>
      <c r="H30" s="23" t="s">
        <v>13</v>
      </c>
      <c r="I30" s="26"/>
      <c r="J30" s="24"/>
    </row>
    <row r="31" spans="1:11" s="19" customFormat="1" ht="21" customHeight="1" x14ac:dyDescent="0.25">
      <c r="A31" s="227" t="s">
        <v>66</v>
      </c>
      <c r="B31" s="227"/>
      <c r="C31" s="227"/>
      <c r="D31" s="227"/>
      <c r="E31" s="227"/>
      <c r="F31" s="27">
        <v>103.6</v>
      </c>
      <c r="G31" s="27"/>
      <c r="H31" s="23" t="s">
        <v>13</v>
      </c>
      <c r="I31" s="26"/>
      <c r="J31" s="24"/>
    </row>
    <row r="32" spans="1:11" s="19" customFormat="1" ht="18.75" customHeight="1" x14ac:dyDescent="0.25">
      <c r="A32" s="227" t="s">
        <v>14</v>
      </c>
      <c r="B32" s="227"/>
      <c r="C32" s="227"/>
      <c r="D32" s="227"/>
      <c r="E32" s="227"/>
      <c r="F32" s="27">
        <f>F30-F31</f>
        <v>300</v>
      </c>
      <c r="G32" s="27"/>
      <c r="H32" s="23" t="s">
        <v>13</v>
      </c>
      <c r="I32" s="26"/>
      <c r="J32" s="24"/>
    </row>
    <row r="33" spans="1:12" s="19" customFormat="1" ht="18" customHeight="1" x14ac:dyDescent="0.25">
      <c r="A33" s="227" t="s">
        <v>15</v>
      </c>
      <c r="B33" s="227"/>
      <c r="C33" s="227"/>
      <c r="D33" s="227"/>
      <c r="E33" s="227"/>
      <c r="F33" s="80">
        <v>1310.5999999999999</v>
      </c>
      <c r="G33" s="80"/>
      <c r="H33" s="81" t="s">
        <v>13</v>
      </c>
      <c r="I33" s="82" t="s">
        <v>16</v>
      </c>
      <c r="J33" s="1"/>
      <c r="K33" s="1"/>
    </row>
    <row r="34" spans="1:12" s="19" customFormat="1" ht="32.25" customHeight="1" x14ac:dyDescent="0.25">
      <c r="A34" s="242" t="s">
        <v>17</v>
      </c>
      <c r="B34" s="242"/>
      <c r="C34" s="242"/>
      <c r="D34" s="242"/>
      <c r="E34" s="242"/>
      <c r="F34" s="80">
        <v>103.6</v>
      </c>
      <c r="G34" s="80"/>
      <c r="H34" s="81" t="s">
        <v>18</v>
      </c>
      <c r="I34" s="88">
        <v>7.9</v>
      </c>
      <c r="J34" s="276" t="s">
        <v>19</v>
      </c>
      <c r="K34" s="276"/>
    </row>
    <row r="35" spans="1:12" s="19" customFormat="1" ht="21" customHeight="1" x14ac:dyDescent="0.25">
      <c r="A35" s="226" t="s">
        <v>20</v>
      </c>
      <c r="B35" s="227"/>
      <c r="C35" s="227"/>
      <c r="D35" s="227"/>
      <c r="E35" s="227"/>
      <c r="F35" s="80">
        <f>F33-F34</f>
        <v>1207</v>
      </c>
      <c r="G35" s="80"/>
      <c r="H35" s="81" t="s">
        <v>21</v>
      </c>
      <c r="I35" s="84"/>
      <c r="J35" s="232"/>
      <c r="K35" s="232"/>
      <c r="L35" s="82"/>
    </row>
    <row r="36" spans="1:12" s="19" customFormat="1" ht="76.5" customHeight="1" x14ac:dyDescent="0.25">
      <c r="A36" s="213" t="s">
        <v>151</v>
      </c>
      <c r="B36" s="226"/>
      <c r="C36" s="226"/>
      <c r="D36" s="226"/>
      <c r="E36" s="226"/>
      <c r="F36" s="226"/>
      <c r="G36" s="226"/>
      <c r="H36" s="226"/>
      <c r="I36" s="226"/>
      <c r="J36" s="226"/>
      <c r="K36" s="226"/>
      <c r="L36" s="82"/>
    </row>
    <row r="37" spans="1:12" s="14" customFormat="1" ht="28.5" customHeight="1" x14ac:dyDescent="0.25">
      <c r="A37" s="211" t="s">
        <v>22</v>
      </c>
      <c r="B37" s="211"/>
      <c r="C37" s="211"/>
      <c r="D37" s="211"/>
      <c r="E37" s="211"/>
      <c r="F37" s="211"/>
      <c r="G37" s="28"/>
      <c r="H37" s="28"/>
      <c r="I37" s="29"/>
      <c r="J37" s="2"/>
      <c r="K37" s="30"/>
    </row>
    <row r="38" spans="1:12" ht="81" customHeight="1" x14ac:dyDescent="0.25">
      <c r="A38" s="233" t="s">
        <v>23</v>
      </c>
      <c r="B38" s="233"/>
      <c r="C38" s="233"/>
      <c r="D38" s="31" t="s">
        <v>24</v>
      </c>
      <c r="E38" s="31" t="s">
        <v>25</v>
      </c>
      <c r="F38" s="32" t="s">
        <v>26</v>
      </c>
      <c r="G38" s="32" t="s">
        <v>65</v>
      </c>
      <c r="H38" s="32" t="s">
        <v>27</v>
      </c>
      <c r="I38" s="33" t="s">
        <v>28</v>
      </c>
      <c r="J38" s="228" t="s">
        <v>29</v>
      </c>
      <c r="K38" s="229"/>
    </row>
    <row r="39" spans="1:12" s="14" customFormat="1" ht="31.15" customHeight="1" x14ac:dyDescent="0.25">
      <c r="A39" s="234" t="s">
        <v>30</v>
      </c>
      <c r="B39" s="235"/>
      <c r="C39" s="235"/>
      <c r="D39" s="235"/>
      <c r="E39" s="235"/>
      <c r="F39" s="235"/>
      <c r="G39" s="235"/>
      <c r="H39" s="235"/>
      <c r="I39" s="235"/>
      <c r="J39" s="235"/>
      <c r="K39" s="236"/>
    </row>
    <row r="40" spans="1:12" s="14" customFormat="1" ht="208.5" customHeight="1" x14ac:dyDescent="0.25">
      <c r="A40" s="237" t="s">
        <v>31</v>
      </c>
      <c r="B40" s="237"/>
      <c r="C40" s="237"/>
      <c r="D40" s="34">
        <f>F31</f>
        <v>103.6</v>
      </c>
      <c r="E40" s="35" t="s">
        <v>32</v>
      </c>
      <c r="F40" s="36">
        <v>290000</v>
      </c>
      <c r="G40" s="36">
        <v>1</v>
      </c>
      <c r="H40" s="37">
        <v>100</v>
      </c>
      <c r="I40" s="160">
        <f>D40*F40*G40*H40/100</f>
        <v>30044000</v>
      </c>
      <c r="J40" s="249" t="s">
        <v>170</v>
      </c>
      <c r="K40" s="250"/>
    </row>
    <row r="41" spans="1:12" s="14" customFormat="1" ht="30.75" customHeight="1" x14ac:dyDescent="0.25">
      <c r="A41" s="228" t="s">
        <v>74</v>
      </c>
      <c r="B41" s="241"/>
      <c r="C41" s="241"/>
      <c r="D41" s="241"/>
      <c r="E41" s="241"/>
      <c r="F41" s="241"/>
      <c r="G41" s="241"/>
      <c r="H41" s="229"/>
      <c r="I41" s="38">
        <f>I40</f>
        <v>30044000</v>
      </c>
      <c r="J41" s="230"/>
      <c r="K41" s="231"/>
    </row>
    <row r="42" spans="1:12" s="14" customFormat="1" ht="26.25" customHeight="1" x14ac:dyDescent="0.25">
      <c r="A42" s="238" t="s">
        <v>33</v>
      </c>
      <c r="B42" s="239"/>
      <c r="C42" s="239"/>
      <c r="D42" s="239"/>
      <c r="E42" s="239"/>
      <c r="F42" s="239"/>
      <c r="G42" s="239"/>
      <c r="H42" s="239"/>
      <c r="I42" s="239"/>
      <c r="J42" s="239"/>
      <c r="K42" s="240"/>
    </row>
    <row r="43" spans="1:12" s="14" customFormat="1" ht="48.75" customHeight="1" x14ac:dyDescent="0.25">
      <c r="A43" s="228" t="s">
        <v>34</v>
      </c>
      <c r="B43" s="241"/>
      <c r="C43" s="229"/>
      <c r="D43" s="31" t="s">
        <v>35</v>
      </c>
      <c r="E43" s="31" t="s">
        <v>36</v>
      </c>
      <c r="F43" s="39" t="s">
        <v>69</v>
      </c>
      <c r="G43" s="39" t="s">
        <v>70</v>
      </c>
      <c r="H43" s="39" t="s">
        <v>67</v>
      </c>
      <c r="I43" s="40" t="s">
        <v>28</v>
      </c>
      <c r="J43" s="228" t="s">
        <v>29</v>
      </c>
      <c r="K43" s="229"/>
    </row>
    <row r="44" spans="1:12" s="46" customFormat="1" ht="27" customHeight="1" x14ac:dyDescent="0.25">
      <c r="A44" s="219" t="s">
        <v>37</v>
      </c>
      <c r="B44" s="220"/>
      <c r="C44" s="221"/>
      <c r="D44" s="41"/>
      <c r="E44" s="42"/>
      <c r="F44" s="43"/>
      <c r="G44" s="43"/>
      <c r="H44" s="44"/>
      <c r="I44" s="45"/>
      <c r="J44" s="224"/>
      <c r="K44" s="225"/>
    </row>
    <row r="45" spans="1:12" s="46" customFormat="1" ht="20.25" customHeight="1" x14ac:dyDescent="0.25">
      <c r="A45" s="216"/>
      <c r="B45" s="217"/>
      <c r="C45" s="218"/>
      <c r="D45" s="47"/>
      <c r="E45" s="48"/>
      <c r="F45" s="49"/>
      <c r="G45" s="49"/>
      <c r="H45" s="50"/>
      <c r="I45" s="51">
        <v>0</v>
      </c>
      <c r="J45" s="222"/>
      <c r="K45" s="223"/>
    </row>
    <row r="46" spans="1:12" s="46" customFormat="1" ht="23.25" customHeight="1" x14ac:dyDescent="0.25">
      <c r="A46" s="219" t="s">
        <v>38</v>
      </c>
      <c r="B46" s="220"/>
      <c r="C46" s="221"/>
      <c r="D46" s="41"/>
      <c r="E46" s="42"/>
      <c r="F46" s="52"/>
      <c r="G46" s="52"/>
      <c r="H46" s="44"/>
      <c r="I46" s="45"/>
      <c r="J46" s="224"/>
      <c r="K46" s="225"/>
    </row>
    <row r="47" spans="1:12" s="54" customFormat="1" ht="139.5" customHeight="1" x14ac:dyDescent="0.25">
      <c r="A47" s="255" t="s">
        <v>68</v>
      </c>
      <c r="B47" s="255"/>
      <c r="C47" s="255"/>
      <c r="D47" s="41" t="s">
        <v>13</v>
      </c>
      <c r="E47" s="42"/>
      <c r="F47" s="86">
        <v>8.3000000000000007</v>
      </c>
      <c r="G47" s="53">
        <v>11400</v>
      </c>
      <c r="H47" s="44">
        <v>100</v>
      </c>
      <c r="I47" s="45">
        <f>F47*G47*H47/100</f>
        <v>94620.000000000015</v>
      </c>
      <c r="J47" s="274" t="s">
        <v>84</v>
      </c>
      <c r="K47" s="275"/>
    </row>
    <row r="48" spans="1:12" s="46" customFormat="1" ht="24.75" customHeight="1" x14ac:dyDescent="0.25">
      <c r="A48" s="265" t="s">
        <v>75</v>
      </c>
      <c r="B48" s="266"/>
      <c r="C48" s="266"/>
      <c r="D48" s="266"/>
      <c r="E48" s="266"/>
      <c r="F48" s="266"/>
      <c r="G48" s="266"/>
      <c r="H48" s="267"/>
      <c r="I48" s="87">
        <f>I45+I47</f>
        <v>94620.000000000015</v>
      </c>
      <c r="J48" s="224"/>
      <c r="K48" s="225"/>
    </row>
    <row r="49" spans="1:25" ht="23.25" customHeight="1" x14ac:dyDescent="0.25">
      <c r="A49" s="268" t="s">
        <v>39</v>
      </c>
      <c r="B49" s="269"/>
      <c r="C49" s="269"/>
      <c r="D49" s="269"/>
      <c r="E49" s="269"/>
      <c r="F49" s="269"/>
      <c r="G49" s="269"/>
      <c r="H49" s="269"/>
      <c r="I49" s="269"/>
      <c r="J49" s="269"/>
      <c r="K49" s="270"/>
    </row>
    <row r="50" spans="1:25" ht="31.5" x14ac:dyDescent="0.25">
      <c r="A50" s="233" t="s">
        <v>40</v>
      </c>
      <c r="B50" s="233"/>
      <c r="C50" s="233"/>
      <c r="D50" s="31" t="s">
        <v>24</v>
      </c>
      <c r="E50" s="31" t="s">
        <v>25</v>
      </c>
      <c r="F50" s="32" t="s">
        <v>26</v>
      </c>
      <c r="G50" s="261" t="s">
        <v>41</v>
      </c>
      <c r="H50" s="262"/>
      <c r="I50" s="33" t="s">
        <v>28</v>
      </c>
      <c r="J50" s="228" t="s">
        <v>29</v>
      </c>
      <c r="K50" s="229"/>
    </row>
    <row r="51" spans="1:25" ht="111" customHeight="1" x14ac:dyDescent="0.25">
      <c r="A51" s="237" t="s">
        <v>149</v>
      </c>
      <c r="B51" s="237"/>
      <c r="C51" s="237"/>
      <c r="D51" s="55">
        <f>F31</f>
        <v>103.6</v>
      </c>
      <c r="E51" s="35" t="s">
        <v>32</v>
      </c>
      <c r="F51" s="56">
        <v>290000</v>
      </c>
      <c r="G51" s="272">
        <v>5</v>
      </c>
      <c r="H51" s="273"/>
      <c r="I51" s="57">
        <f>F51*D51*G51</f>
        <v>150220000</v>
      </c>
      <c r="J51" s="249" t="s">
        <v>72</v>
      </c>
      <c r="K51" s="250"/>
    </row>
    <row r="52" spans="1:25" ht="129.75" customHeight="1" x14ac:dyDescent="0.25">
      <c r="A52" s="237" t="s">
        <v>160</v>
      </c>
      <c r="B52" s="237"/>
      <c r="C52" s="237"/>
      <c r="D52" s="58">
        <f>H28</f>
        <v>3</v>
      </c>
      <c r="E52" s="59" t="s">
        <v>42</v>
      </c>
      <c r="F52" s="56">
        <v>1494000</v>
      </c>
      <c r="G52" s="253"/>
      <c r="H52" s="254"/>
      <c r="I52" s="57">
        <f>D52*F52</f>
        <v>4482000</v>
      </c>
      <c r="J52" s="249" t="s">
        <v>90</v>
      </c>
      <c r="K52" s="250"/>
    </row>
    <row r="53" spans="1:25" ht="122.25" customHeight="1" x14ac:dyDescent="0.25">
      <c r="A53" s="237" t="s">
        <v>73</v>
      </c>
      <c r="B53" s="237"/>
      <c r="C53" s="237"/>
      <c r="D53" s="55">
        <f>F34</f>
        <v>103.6</v>
      </c>
      <c r="E53" s="35" t="s">
        <v>32</v>
      </c>
      <c r="F53" s="56">
        <v>10000</v>
      </c>
      <c r="G53" s="253"/>
      <c r="H53" s="254"/>
      <c r="I53" s="57">
        <f>D53*F53</f>
        <v>1036000</v>
      </c>
      <c r="J53" s="251"/>
      <c r="K53" s="251"/>
      <c r="L53" s="60"/>
    </row>
    <row r="54" spans="1:25" ht="26.25" customHeight="1" x14ac:dyDescent="0.25">
      <c r="A54" s="228" t="s">
        <v>76</v>
      </c>
      <c r="B54" s="241"/>
      <c r="C54" s="241"/>
      <c r="D54" s="241"/>
      <c r="E54" s="241"/>
      <c r="F54" s="241"/>
      <c r="G54" s="241"/>
      <c r="H54" s="229"/>
      <c r="I54" s="33">
        <f>I53+I52+I51</f>
        <v>155738000</v>
      </c>
      <c r="J54" s="252"/>
      <c r="K54" s="252"/>
    </row>
    <row r="55" spans="1:25" s="61" customFormat="1" ht="29.25" customHeight="1" x14ac:dyDescent="0.25">
      <c r="A55" s="245" t="s">
        <v>43</v>
      </c>
      <c r="B55" s="245"/>
      <c r="C55" s="245"/>
      <c r="D55" s="245"/>
      <c r="E55" s="245"/>
      <c r="H55" s="62"/>
      <c r="I55" s="63">
        <f>I41+I48+I54</f>
        <v>185876620</v>
      </c>
      <c r="J55" s="64" t="s">
        <v>44</v>
      </c>
      <c r="K55" s="65"/>
    </row>
    <row r="56" spans="1:25" s="61" customFormat="1" ht="29.25" customHeight="1" x14ac:dyDescent="0.25">
      <c r="A56" s="245" t="s">
        <v>77</v>
      </c>
      <c r="B56" s="245"/>
      <c r="C56" s="245"/>
      <c r="D56" s="245"/>
      <c r="E56" s="245"/>
      <c r="H56" s="62"/>
      <c r="I56" s="63">
        <v>185877000</v>
      </c>
      <c r="J56" s="64" t="s">
        <v>44</v>
      </c>
      <c r="K56" s="65"/>
    </row>
    <row r="57" spans="1:25" s="61" customFormat="1" ht="24" customHeight="1" x14ac:dyDescent="0.3">
      <c r="A57" s="246" t="s">
        <v>45</v>
      </c>
      <c r="B57" s="246"/>
      <c r="C57" s="271" t="s">
        <v>92</v>
      </c>
      <c r="D57" s="271"/>
      <c r="E57" s="271"/>
      <c r="F57" s="271"/>
      <c r="G57" s="271"/>
      <c r="H57" s="271"/>
      <c r="I57" s="271"/>
      <c r="J57" s="271"/>
      <c r="K57" s="271"/>
      <c r="L57" s="67"/>
      <c r="M57" s="67"/>
      <c r="N57" s="67"/>
      <c r="O57" s="67"/>
      <c r="P57" s="67"/>
      <c r="Q57" s="67"/>
      <c r="R57" s="67"/>
      <c r="S57" s="67"/>
      <c r="T57" s="67"/>
      <c r="U57" s="67"/>
      <c r="V57" s="67"/>
      <c r="W57" s="67"/>
      <c r="X57" s="67"/>
      <c r="Y57" s="67"/>
    </row>
    <row r="58" spans="1:25" s="61" customFormat="1" ht="1.5" hidden="1" customHeight="1" x14ac:dyDescent="0.25">
      <c r="A58" s="68"/>
      <c r="B58" s="68"/>
      <c r="C58" s="69"/>
      <c r="D58" s="69"/>
      <c r="E58" s="69"/>
      <c r="F58" s="69"/>
      <c r="G58" s="69"/>
      <c r="H58" s="69"/>
      <c r="I58" s="69"/>
      <c r="J58" s="69"/>
      <c r="K58" s="66"/>
      <c r="L58" s="67"/>
      <c r="M58" s="67"/>
      <c r="N58" s="67"/>
      <c r="O58" s="67"/>
      <c r="P58" s="67"/>
      <c r="Q58" s="67"/>
      <c r="R58" s="67"/>
      <c r="S58" s="67"/>
      <c r="T58" s="67"/>
      <c r="U58" s="67"/>
      <c r="V58" s="67"/>
      <c r="W58" s="67"/>
      <c r="X58" s="67"/>
      <c r="Y58" s="67"/>
    </row>
    <row r="59" spans="1:25" s="14" customFormat="1" ht="15.75" hidden="1" customHeight="1" x14ac:dyDescent="0.25">
      <c r="A59" s="247" t="s">
        <v>46</v>
      </c>
      <c r="B59" s="247"/>
      <c r="C59" s="65"/>
      <c r="D59" s="65"/>
      <c r="E59" s="65"/>
      <c r="F59" s="70"/>
      <c r="G59" s="70"/>
      <c r="H59" s="70"/>
      <c r="I59" s="70"/>
      <c r="J59" s="71"/>
      <c r="K59" s="65"/>
      <c r="L59" s="15"/>
    </row>
    <row r="60" spans="1:25" ht="54" hidden="1" customHeight="1" x14ac:dyDescent="0.25">
      <c r="A60" s="248" t="s">
        <v>47</v>
      </c>
      <c r="B60" s="248"/>
      <c r="C60" s="248"/>
      <c r="D60" s="248"/>
      <c r="E60" s="248"/>
      <c r="F60" s="248"/>
      <c r="G60" s="248"/>
      <c r="H60" s="248"/>
      <c r="I60" s="248"/>
      <c r="J60" s="248"/>
      <c r="K60" s="248"/>
      <c r="L60" s="72"/>
    </row>
    <row r="61" spans="1:25" s="61" customFormat="1" ht="1.5" hidden="1" customHeight="1" x14ac:dyDescent="0.25">
      <c r="A61" s="73"/>
      <c r="B61" s="243" t="s">
        <v>48</v>
      </c>
      <c r="C61" s="243"/>
      <c r="D61" s="243"/>
      <c r="E61" s="73"/>
      <c r="F61" s="73"/>
      <c r="G61" s="73"/>
      <c r="H61" s="73"/>
      <c r="I61" s="244" t="s">
        <v>49</v>
      </c>
      <c r="J61" s="243"/>
      <c r="K61" s="243"/>
      <c r="L61" s="67"/>
      <c r="M61" s="67"/>
      <c r="N61" s="67"/>
      <c r="O61" s="67"/>
      <c r="P61" s="67"/>
      <c r="Q61" s="67"/>
      <c r="R61" s="67"/>
      <c r="S61" s="67"/>
      <c r="T61" s="67"/>
      <c r="U61" s="67"/>
      <c r="V61" s="67"/>
      <c r="W61" s="67"/>
      <c r="X61" s="67"/>
      <c r="Y61" s="67"/>
    </row>
    <row r="62" spans="1:25" s="61" customFormat="1" ht="22.5" hidden="1" customHeight="1" x14ac:dyDescent="0.25">
      <c r="A62" s="74"/>
      <c r="B62" s="74"/>
      <c r="C62" s="74"/>
      <c r="D62" s="74"/>
      <c r="E62" s="74"/>
      <c r="F62" s="74"/>
      <c r="G62" s="74"/>
      <c r="H62" s="74"/>
      <c r="I62" s="244"/>
      <c r="J62" s="244"/>
      <c r="K62" s="244"/>
      <c r="L62" s="67"/>
      <c r="M62" s="67"/>
      <c r="N62" s="67"/>
      <c r="O62" s="67"/>
      <c r="P62" s="67"/>
      <c r="Q62" s="67"/>
      <c r="R62" s="67"/>
      <c r="S62" s="67"/>
      <c r="T62" s="67"/>
      <c r="U62" s="67"/>
      <c r="V62" s="67"/>
      <c r="W62" s="67"/>
      <c r="X62" s="67"/>
      <c r="Y62" s="67"/>
    </row>
    <row r="63" spans="1:25" s="61" customFormat="1" ht="21" hidden="1" customHeight="1" x14ac:dyDescent="0.25">
      <c r="A63" s="74"/>
      <c r="B63" s="74"/>
      <c r="C63" s="74"/>
      <c r="D63" s="74"/>
      <c r="E63" s="74"/>
      <c r="F63" s="74"/>
      <c r="G63" s="74"/>
      <c r="H63" s="74"/>
      <c r="I63" s="244"/>
      <c r="J63" s="244"/>
      <c r="K63" s="244"/>
      <c r="L63" s="67"/>
      <c r="M63" s="67"/>
      <c r="N63" s="67"/>
      <c r="O63" s="67"/>
      <c r="P63" s="67"/>
      <c r="Q63" s="67"/>
      <c r="R63" s="67"/>
      <c r="S63" s="67"/>
      <c r="T63" s="67"/>
      <c r="U63" s="67"/>
      <c r="V63" s="67"/>
      <c r="W63" s="67"/>
      <c r="X63" s="67"/>
      <c r="Y63" s="67"/>
    </row>
    <row r="64" spans="1:25" s="61" customFormat="1" ht="22.5" hidden="1" customHeight="1" x14ac:dyDescent="0.25">
      <c r="A64" s="74"/>
      <c r="B64" s="74"/>
      <c r="C64" s="74"/>
      <c r="D64" s="74"/>
      <c r="E64" s="74"/>
      <c r="F64" s="74"/>
      <c r="G64" s="74"/>
      <c r="H64" s="74"/>
      <c r="I64" s="75"/>
      <c r="J64" s="76"/>
      <c r="K64" s="76"/>
      <c r="L64" s="67"/>
      <c r="M64" s="67"/>
      <c r="N64" s="67"/>
      <c r="O64" s="67"/>
      <c r="P64" s="67"/>
      <c r="Q64" s="67"/>
      <c r="R64" s="67"/>
      <c r="S64" s="67"/>
      <c r="T64" s="67"/>
      <c r="U64" s="67"/>
      <c r="V64" s="67"/>
      <c r="W64" s="67"/>
      <c r="X64" s="67"/>
      <c r="Y64" s="67"/>
    </row>
    <row r="65" spans="1:25" s="14" customFormat="1" ht="22.5" hidden="1" customHeight="1" x14ac:dyDescent="0.25">
      <c r="A65" s="243"/>
      <c r="B65" s="243"/>
      <c r="C65" s="243"/>
      <c r="D65" s="243"/>
      <c r="E65" s="243"/>
      <c r="F65" s="73"/>
      <c r="G65" s="73"/>
      <c r="H65" s="73"/>
      <c r="I65" s="75"/>
      <c r="J65" s="76"/>
      <c r="K65" s="76"/>
      <c r="L65" s="77"/>
      <c r="M65" s="77"/>
      <c r="N65" s="77"/>
      <c r="O65" s="77"/>
      <c r="P65" s="77"/>
      <c r="Q65" s="77"/>
      <c r="R65" s="77"/>
      <c r="S65" s="77"/>
      <c r="T65" s="77"/>
      <c r="U65" s="77"/>
      <c r="V65" s="77"/>
      <c r="W65" s="77"/>
      <c r="X65" s="77"/>
      <c r="Y65" s="77"/>
    </row>
    <row r="66" spans="1:25" s="61" customFormat="1" ht="1.5" hidden="1" customHeight="1" x14ac:dyDescent="0.25">
      <c r="A66" s="243" t="s">
        <v>50</v>
      </c>
      <c r="B66" s="243"/>
      <c r="C66" s="243" t="s">
        <v>51</v>
      </c>
      <c r="D66" s="243"/>
      <c r="E66" s="243"/>
      <c r="F66" s="74"/>
      <c r="G66" s="74"/>
      <c r="H66" s="74"/>
      <c r="I66" s="244" t="s">
        <v>52</v>
      </c>
      <c r="J66" s="244"/>
      <c r="K66" s="244"/>
      <c r="L66" s="67"/>
      <c r="M66" s="67"/>
      <c r="N66" s="67"/>
      <c r="O66" s="67"/>
      <c r="P66" s="67"/>
      <c r="Q66" s="67"/>
      <c r="R66" s="67"/>
      <c r="S66" s="67"/>
      <c r="T66" s="67"/>
      <c r="U66" s="67"/>
      <c r="V66" s="67"/>
      <c r="W66" s="67"/>
      <c r="X66" s="67"/>
      <c r="Y66" s="67"/>
    </row>
    <row r="67" spans="1:25" s="61" customFormat="1" ht="20.25" customHeight="1" x14ac:dyDescent="0.25">
      <c r="A67" s="74"/>
      <c r="B67" s="74"/>
      <c r="C67" s="74"/>
      <c r="D67" s="74"/>
      <c r="E67" s="74"/>
      <c r="F67" s="74"/>
      <c r="G67" s="74"/>
      <c r="H67" s="243"/>
      <c r="I67" s="243"/>
      <c r="J67" s="243"/>
      <c r="K67" s="243"/>
      <c r="L67" s="67"/>
      <c r="M67" s="67"/>
      <c r="N67" s="67"/>
      <c r="O67" s="67"/>
      <c r="P67" s="67"/>
      <c r="Q67" s="67"/>
      <c r="R67" s="67"/>
      <c r="S67" s="67"/>
      <c r="T67" s="67"/>
      <c r="U67" s="67"/>
      <c r="V67" s="67"/>
      <c r="W67" s="67"/>
      <c r="X67" s="67"/>
      <c r="Y67" s="67"/>
    </row>
    <row r="68" spans="1:25" s="61" customFormat="1" ht="20.25" customHeight="1" x14ac:dyDescent="0.25">
      <c r="A68" s="74"/>
      <c r="B68" s="243"/>
      <c r="C68" s="243"/>
      <c r="D68" s="243"/>
      <c r="E68" s="243"/>
      <c r="F68" s="74"/>
      <c r="G68" s="74"/>
      <c r="H68" s="243"/>
      <c r="I68" s="243"/>
      <c r="J68" s="243"/>
      <c r="K68" s="243"/>
      <c r="L68" s="67"/>
      <c r="M68" s="67"/>
      <c r="N68" s="67"/>
      <c r="O68" s="67"/>
      <c r="P68" s="67"/>
      <c r="Q68" s="67"/>
      <c r="R68" s="67"/>
      <c r="S68" s="67"/>
      <c r="T68" s="67"/>
      <c r="U68" s="67"/>
      <c r="V68" s="67"/>
      <c r="W68" s="67"/>
      <c r="X68" s="67"/>
      <c r="Y68" s="67"/>
    </row>
    <row r="69" spans="1:25" s="61" customFormat="1" ht="22.5" customHeight="1" x14ac:dyDescent="0.25">
      <c r="A69" s="74"/>
      <c r="B69" s="74"/>
      <c r="C69" s="74"/>
      <c r="D69" s="74"/>
      <c r="E69" s="74"/>
      <c r="F69" s="74"/>
      <c r="G69" s="74"/>
      <c r="H69" s="74"/>
      <c r="I69" s="75"/>
      <c r="J69" s="76"/>
      <c r="K69" s="76"/>
      <c r="L69" s="67"/>
      <c r="M69" s="67"/>
      <c r="N69" s="67"/>
      <c r="O69" s="67"/>
      <c r="P69" s="67"/>
      <c r="Q69" s="67"/>
      <c r="R69" s="67"/>
      <c r="S69" s="67"/>
      <c r="T69" s="67"/>
      <c r="U69" s="67"/>
      <c r="V69" s="67"/>
      <c r="W69" s="67"/>
      <c r="X69" s="67"/>
      <c r="Y69" s="67"/>
    </row>
    <row r="70" spans="1:25" s="61" customFormat="1" ht="22.5" customHeight="1" x14ac:dyDescent="0.25">
      <c r="A70" s="74"/>
      <c r="B70" s="74"/>
      <c r="C70" s="74"/>
      <c r="D70" s="74"/>
      <c r="E70" s="74"/>
      <c r="F70" s="74"/>
      <c r="G70" s="74"/>
      <c r="H70" s="74"/>
      <c r="I70" s="75"/>
      <c r="J70" s="76"/>
      <c r="K70" s="76"/>
      <c r="L70" s="67"/>
      <c r="M70" s="67"/>
      <c r="N70" s="67"/>
      <c r="O70" s="67"/>
      <c r="P70" s="67"/>
      <c r="Q70" s="67"/>
      <c r="R70" s="67"/>
      <c r="S70" s="67"/>
      <c r="T70" s="67"/>
      <c r="U70" s="67"/>
      <c r="V70" s="67"/>
      <c r="W70" s="67"/>
      <c r="X70" s="67"/>
      <c r="Y70" s="67"/>
    </row>
    <row r="71" spans="1:25" s="61" customFormat="1" ht="22.5" customHeight="1" x14ac:dyDescent="0.25">
      <c r="A71" s="74"/>
      <c r="B71" s="74"/>
      <c r="C71" s="74"/>
      <c r="D71" s="74"/>
      <c r="E71" s="74"/>
      <c r="F71" s="74"/>
      <c r="G71" s="74"/>
      <c r="H71" s="74"/>
      <c r="I71" s="75"/>
      <c r="J71" s="76"/>
      <c r="K71" s="76"/>
      <c r="L71" s="67"/>
      <c r="M71" s="67"/>
      <c r="N71" s="67"/>
      <c r="O71" s="67"/>
      <c r="P71" s="67"/>
      <c r="Q71" s="67"/>
      <c r="R71" s="67"/>
      <c r="S71" s="67"/>
      <c r="T71" s="67"/>
      <c r="U71" s="67"/>
      <c r="V71" s="67"/>
      <c r="W71" s="67"/>
      <c r="X71" s="67"/>
      <c r="Y71" s="67"/>
    </row>
    <row r="72" spans="1:25" s="61" customFormat="1" ht="22.5" customHeight="1" x14ac:dyDescent="0.25">
      <c r="A72" s="74"/>
      <c r="B72" s="74"/>
      <c r="C72" s="74"/>
      <c r="D72" s="74"/>
      <c r="E72" s="74"/>
      <c r="F72" s="74"/>
      <c r="G72" s="74"/>
      <c r="H72" s="74"/>
      <c r="I72" s="75"/>
      <c r="J72" s="76"/>
      <c r="K72" s="76"/>
      <c r="L72" s="67"/>
      <c r="M72" s="67"/>
      <c r="N72" s="67"/>
      <c r="O72" s="67"/>
      <c r="P72" s="67"/>
      <c r="Q72" s="67"/>
      <c r="R72" s="67"/>
      <c r="S72" s="67"/>
      <c r="T72" s="67"/>
      <c r="U72" s="67"/>
      <c r="V72" s="67"/>
      <c r="W72" s="67"/>
      <c r="X72" s="67"/>
      <c r="Y72" s="67"/>
    </row>
    <row r="73" spans="1:25" s="61" customFormat="1" ht="22.5" customHeight="1" x14ac:dyDescent="0.25">
      <c r="A73" s="74"/>
      <c r="B73" s="74"/>
      <c r="C73" s="74"/>
      <c r="D73" s="74"/>
      <c r="E73" s="74"/>
      <c r="F73" s="74"/>
      <c r="G73" s="74"/>
      <c r="H73" s="243"/>
      <c r="I73" s="243"/>
      <c r="J73" s="243"/>
      <c r="K73" s="243"/>
      <c r="L73" s="67"/>
      <c r="M73" s="67"/>
      <c r="N73" s="67"/>
      <c r="O73" s="67"/>
      <c r="P73" s="67"/>
      <c r="Q73" s="67"/>
      <c r="R73" s="67"/>
      <c r="S73" s="67"/>
      <c r="T73" s="67"/>
      <c r="U73" s="67"/>
      <c r="V73" s="67"/>
      <c r="W73" s="67"/>
      <c r="X73" s="67"/>
      <c r="Y73" s="67"/>
    </row>
    <row r="74" spans="1:25" s="61" customFormat="1" ht="22.5" customHeight="1" x14ac:dyDescent="0.25">
      <c r="A74" s="74"/>
      <c r="B74" s="74"/>
      <c r="C74" s="74"/>
      <c r="D74" s="74"/>
      <c r="E74" s="74"/>
      <c r="F74" s="74"/>
      <c r="G74" s="74"/>
      <c r="H74" s="74"/>
      <c r="I74" s="75"/>
      <c r="J74" s="76"/>
      <c r="K74" s="76"/>
      <c r="L74" s="67"/>
      <c r="M74" s="67"/>
      <c r="N74" s="67"/>
      <c r="O74" s="67"/>
      <c r="P74" s="67"/>
      <c r="Q74" s="67"/>
      <c r="R74" s="67"/>
      <c r="S74" s="67"/>
      <c r="T74" s="67"/>
      <c r="U74" s="67"/>
      <c r="V74" s="67"/>
      <c r="W74" s="67"/>
      <c r="X74" s="67"/>
      <c r="Y74" s="67"/>
    </row>
    <row r="75" spans="1:25" s="61" customFormat="1" ht="22.5" customHeight="1" x14ac:dyDescent="0.25">
      <c r="A75" s="78"/>
      <c r="B75" s="74"/>
      <c r="C75" s="74"/>
      <c r="D75" s="74"/>
      <c r="E75" s="74"/>
      <c r="F75" s="74"/>
      <c r="G75" s="74"/>
      <c r="H75" s="74"/>
      <c r="I75" s="75"/>
      <c r="J75" s="76"/>
      <c r="K75" s="76"/>
      <c r="L75" s="67"/>
      <c r="M75" s="67"/>
      <c r="N75" s="67"/>
      <c r="O75" s="67"/>
      <c r="P75" s="67"/>
      <c r="Q75" s="67"/>
      <c r="R75" s="67"/>
      <c r="S75" s="67"/>
      <c r="T75" s="67"/>
      <c r="U75" s="67"/>
      <c r="V75" s="67"/>
      <c r="W75" s="67"/>
      <c r="X75" s="67"/>
      <c r="Y75" s="67"/>
    </row>
    <row r="76" spans="1:25" x14ac:dyDescent="0.25">
      <c r="I76" s="79"/>
      <c r="J76" s="29"/>
    </row>
    <row r="77" spans="1:25" x14ac:dyDescent="0.25">
      <c r="I77" s="79"/>
      <c r="J77" s="29"/>
    </row>
    <row r="78" spans="1:25" x14ac:dyDescent="0.25">
      <c r="I78" s="79"/>
      <c r="J78" s="29"/>
    </row>
    <row r="79" spans="1:25" s="61" customFormat="1" ht="22.5" customHeight="1" x14ac:dyDescent="0.25">
      <c r="A79" s="74"/>
      <c r="B79" s="74"/>
      <c r="C79" s="74"/>
      <c r="D79" s="74"/>
      <c r="E79" s="74"/>
      <c r="F79" s="74"/>
      <c r="G79" s="74"/>
      <c r="H79" s="74"/>
      <c r="I79" s="75"/>
      <c r="J79" s="76"/>
      <c r="K79" s="76"/>
      <c r="L79" s="67"/>
      <c r="M79" s="67"/>
      <c r="N79" s="67"/>
      <c r="O79" s="67"/>
      <c r="P79" s="67"/>
      <c r="Q79" s="67"/>
      <c r="R79" s="67"/>
      <c r="S79" s="67"/>
      <c r="T79" s="67"/>
      <c r="U79" s="67"/>
      <c r="V79" s="67"/>
      <c r="W79" s="67"/>
      <c r="X79" s="67"/>
      <c r="Y79" s="67"/>
    </row>
    <row r="80" spans="1:25" s="61" customFormat="1" ht="22.5" customHeight="1" x14ac:dyDescent="0.25">
      <c r="A80" s="74"/>
      <c r="B80" s="74"/>
      <c r="C80" s="74"/>
      <c r="D80" s="74"/>
      <c r="E80" s="74"/>
      <c r="F80" s="74"/>
      <c r="G80" s="74"/>
      <c r="H80" s="74"/>
      <c r="I80" s="75"/>
      <c r="J80" s="76"/>
      <c r="K80" s="76"/>
      <c r="L80" s="67"/>
      <c r="M80" s="67"/>
      <c r="N80" s="67"/>
      <c r="O80" s="67"/>
      <c r="P80" s="67"/>
      <c r="Q80" s="67"/>
      <c r="R80" s="67"/>
      <c r="S80" s="67"/>
      <c r="T80" s="67"/>
      <c r="U80" s="67"/>
      <c r="V80" s="67"/>
      <c r="W80" s="67"/>
      <c r="X80" s="67"/>
      <c r="Y80" s="67"/>
    </row>
    <row r="81" spans="1:25" s="61" customFormat="1" ht="22.5" customHeight="1" x14ac:dyDescent="0.25">
      <c r="A81" s="74"/>
      <c r="B81" s="74"/>
      <c r="C81" s="74"/>
      <c r="D81" s="74"/>
      <c r="E81" s="74"/>
      <c r="F81" s="74"/>
      <c r="G81" s="74"/>
      <c r="H81" s="74"/>
      <c r="I81" s="75"/>
      <c r="J81" s="76"/>
      <c r="K81" s="76"/>
      <c r="L81" s="67"/>
      <c r="M81" s="67"/>
      <c r="N81" s="67"/>
      <c r="O81" s="67"/>
      <c r="P81" s="67"/>
      <c r="Q81" s="67"/>
      <c r="R81" s="67"/>
      <c r="S81" s="67"/>
      <c r="T81" s="67"/>
      <c r="U81" s="67"/>
      <c r="V81" s="67"/>
      <c r="W81" s="67"/>
      <c r="X81" s="67"/>
      <c r="Y81" s="67"/>
    </row>
    <row r="82" spans="1:25" ht="26.25" customHeight="1" x14ac:dyDescent="0.25">
      <c r="A82" s="258"/>
      <c r="B82" s="258"/>
      <c r="C82" s="258"/>
      <c r="D82" s="258"/>
      <c r="E82" s="258"/>
      <c r="F82" s="258"/>
      <c r="G82" s="258"/>
      <c r="H82" s="258"/>
      <c r="I82" s="258"/>
      <c r="J82" s="258"/>
      <c r="K82" s="258"/>
      <c r="L82" s="258"/>
    </row>
    <row r="83" spans="1:25" x14ac:dyDescent="0.25">
      <c r="I83" s="79"/>
      <c r="J83" s="260"/>
      <c r="K83" s="260"/>
      <c r="L83" s="260"/>
    </row>
    <row r="84" spans="1:25" x14ac:dyDescent="0.25">
      <c r="I84" s="79"/>
      <c r="J84" s="29"/>
    </row>
    <row r="85" spans="1:25" x14ac:dyDescent="0.25">
      <c r="I85" s="79"/>
      <c r="J85" s="29"/>
    </row>
    <row r="86" spans="1:25" x14ac:dyDescent="0.25">
      <c r="I86" s="79"/>
      <c r="J86" s="29"/>
    </row>
    <row r="87" spans="1:25" x14ac:dyDescent="0.25">
      <c r="I87" s="79"/>
      <c r="J87" s="29"/>
    </row>
    <row r="88" spans="1:25" x14ac:dyDescent="0.25">
      <c r="I88" s="79"/>
      <c r="J88" s="29"/>
    </row>
    <row r="89" spans="1:25" x14ac:dyDescent="0.25">
      <c r="A89" s="258"/>
      <c r="B89" s="258"/>
      <c r="C89" s="258"/>
      <c r="D89" s="258"/>
      <c r="E89" s="258"/>
      <c r="F89" s="258"/>
      <c r="G89" s="258"/>
      <c r="H89" s="258"/>
      <c r="I89" s="258"/>
      <c r="J89" s="258"/>
      <c r="K89" s="258"/>
      <c r="L89" s="258"/>
    </row>
  </sheetData>
  <mergeCells count="101">
    <mergeCell ref="A36:K36"/>
    <mergeCell ref="A12:K12"/>
    <mergeCell ref="A1:D1"/>
    <mergeCell ref="F1:K1"/>
    <mergeCell ref="A2:D2"/>
    <mergeCell ref="A3:D3"/>
    <mergeCell ref="F3:J3"/>
    <mergeCell ref="A5:K5"/>
    <mergeCell ref="A6:K6"/>
    <mergeCell ref="A7:K7"/>
    <mergeCell ref="A9:K9"/>
    <mergeCell ref="A10:K10"/>
    <mergeCell ref="A11:K11"/>
    <mergeCell ref="A23:C23"/>
    <mergeCell ref="D23:K23"/>
    <mergeCell ref="A14:K14"/>
    <mergeCell ref="A15:K15"/>
    <mergeCell ref="A16:K16"/>
    <mergeCell ref="A17:K17"/>
    <mergeCell ref="A18:K18"/>
    <mergeCell ref="A19:K19"/>
    <mergeCell ref="A20:K20"/>
    <mergeCell ref="A21:K21"/>
    <mergeCell ref="A22:E22"/>
    <mergeCell ref="F22:K22"/>
    <mergeCell ref="A35:E35"/>
    <mergeCell ref="J35:K35"/>
    <mergeCell ref="A24:I24"/>
    <mergeCell ref="C25:K25"/>
    <mergeCell ref="A26:E26"/>
    <mergeCell ref="A27:E27"/>
    <mergeCell ref="A28:C28"/>
    <mergeCell ref="A29:B29"/>
    <mergeCell ref="A31:E31"/>
    <mergeCell ref="A32:E32"/>
    <mergeCell ref="A33:E33"/>
    <mergeCell ref="A34:E34"/>
    <mergeCell ref="J34:K34"/>
    <mergeCell ref="A44:C44"/>
    <mergeCell ref="J44:K44"/>
    <mergeCell ref="A37:F37"/>
    <mergeCell ref="A38:C38"/>
    <mergeCell ref="J38:K38"/>
    <mergeCell ref="A39:K39"/>
    <mergeCell ref="A40:C40"/>
    <mergeCell ref="J40:K40"/>
    <mergeCell ref="A41:H41"/>
    <mergeCell ref="J41:K41"/>
    <mergeCell ref="A42:K42"/>
    <mergeCell ref="A43:C43"/>
    <mergeCell ref="J43:K43"/>
    <mergeCell ref="A48:H48"/>
    <mergeCell ref="J48:K48"/>
    <mergeCell ref="A49:K49"/>
    <mergeCell ref="A50:C50"/>
    <mergeCell ref="G50:H50"/>
    <mergeCell ref="J50:K50"/>
    <mergeCell ref="A45:C45"/>
    <mergeCell ref="J45:K45"/>
    <mergeCell ref="A46:C46"/>
    <mergeCell ref="J46:K46"/>
    <mergeCell ref="A47:C47"/>
    <mergeCell ref="J47:K47"/>
    <mergeCell ref="A54:H54"/>
    <mergeCell ref="J54:K54"/>
    <mergeCell ref="A55:E55"/>
    <mergeCell ref="A56:E56"/>
    <mergeCell ref="A57:B57"/>
    <mergeCell ref="C57:K57"/>
    <mergeCell ref="A59:B59"/>
    <mergeCell ref="A60:K60"/>
    <mergeCell ref="A51:C51"/>
    <mergeCell ref="G51:H51"/>
    <mergeCell ref="J51:K51"/>
    <mergeCell ref="A52:C52"/>
    <mergeCell ref="G52:H52"/>
    <mergeCell ref="J52:K52"/>
    <mergeCell ref="A13:K13"/>
    <mergeCell ref="J83:L83"/>
    <mergeCell ref="A89:C89"/>
    <mergeCell ref="D89:I89"/>
    <mergeCell ref="J89:L89"/>
    <mergeCell ref="H67:K67"/>
    <mergeCell ref="B68:E68"/>
    <mergeCell ref="H68:K68"/>
    <mergeCell ref="H73:K73"/>
    <mergeCell ref="A82:C82"/>
    <mergeCell ref="D82:I82"/>
    <mergeCell ref="J82:L82"/>
    <mergeCell ref="I62:K62"/>
    <mergeCell ref="I63:K63"/>
    <mergeCell ref="A65:B65"/>
    <mergeCell ref="C65:E65"/>
    <mergeCell ref="A66:B66"/>
    <mergeCell ref="C66:E66"/>
    <mergeCell ref="I66:K66"/>
    <mergeCell ref="B61:D61"/>
    <mergeCell ref="I61:K61"/>
    <mergeCell ref="A53:C53"/>
    <mergeCell ref="G53:H53"/>
    <mergeCell ref="J53:K53"/>
  </mergeCells>
  <pageMargins left="0.25" right="0.25" top="0.3" bottom="0.3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5BCAA-23FB-48CD-AF6C-30108ACF3F1B}">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BTH</vt:lpstr>
      <vt:lpstr>1-NGUYEN THI MĂNG</vt:lpstr>
      <vt:lpstr>2-NGUYEN VĂN THANH</vt:lpstr>
      <vt:lpstr>3-LÊ TRỌNG SÁNG</vt:lpstr>
      <vt:lpstr>Sheet1</vt:lpstr>
      <vt:lpstr>'1-NGUYEN THI MĂNG'!Print_Area</vt:lpstr>
      <vt:lpstr>'2-NGUYEN VĂN THANH'!Print_Area</vt:lpstr>
      <vt:lpstr>'3-LÊ TRỌNG SÁNG'!Print_Area</vt:lpstr>
      <vt:lpstr>BTH!Print_Area</vt:lpstr>
      <vt:lpstr>BTH!Print_Titles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2026-04-15T10:01:22Z</cp:lastPrinted>
  <dcterms:created xsi:type="dcterms:W3CDTF">2026-03-23T04:06:08Z</dcterms:created>
  <dcterms:modified xsi:type="dcterms:W3CDTF">2026-04-15T10:02:34Z</dcterms:modified>
</cp:coreProperties>
</file>