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90" yWindow="255" windowWidth="12930" windowHeight="12330" firstSheet="2" activeTab="2"/>
  </bookViews>
  <sheets>
    <sheet name="tháng 12" sheetId="8" r:id="rId1"/>
    <sheet name="tháng 11" sheetId="7" r:id="rId2"/>
    <sheet name="Tháng 1.26 " sheetId="9" r:id="rId3"/>
    <sheet name="Sheet1" sheetId="10" r:id="rId4"/>
  </sheets>
  <definedNames>
    <definedName name="_xlnm.Print_Area" localSheetId="2">'Tháng 1.26 '!$B$1:$P$21</definedName>
    <definedName name="_xlnm.Print_Area" localSheetId="1">'tháng 11'!$B$1:$P$15</definedName>
    <definedName name="_xlnm.Print_Area" localSheetId="0">'tháng 12'!$B$1:$P$18</definedName>
  </definedNames>
  <calcPr calcId="144525"/>
</workbook>
</file>

<file path=xl/calcChain.xml><?xml version="1.0" encoding="utf-8"?>
<calcChain xmlns="http://schemas.openxmlformats.org/spreadsheetml/2006/main">
  <c r="F35" i="9" l="1"/>
  <c r="O16" i="9" l="1"/>
  <c r="R22" i="9" l="1"/>
  <c r="Q22" i="9"/>
  <c r="O22" i="9"/>
  <c r="J22" i="9"/>
  <c r="F31" i="8" l="1"/>
  <c r="O19" i="8" l="1"/>
  <c r="J19" i="8"/>
  <c r="R16" i="7"/>
  <c r="Q16" i="7"/>
  <c r="O16" i="7"/>
  <c r="J16" i="7"/>
  <c r="Q19" i="8" l="1"/>
  <c r="R19" i="8"/>
  <c r="R10" i="8"/>
  <c r="R8" i="8"/>
</calcChain>
</file>

<file path=xl/sharedStrings.xml><?xml version="1.0" encoding="utf-8"?>
<sst xmlns="http://schemas.openxmlformats.org/spreadsheetml/2006/main" count="290" uniqueCount="147">
  <si>
    <t>STT</t>
  </si>
  <si>
    <t>Thông tin chính</t>
  </si>
  <si>
    <t>Loại công trình được cấp</t>
  </si>
  <si>
    <t>Số GPXD</t>
  </si>
  <si>
    <t>Ngày cấp giấy phép xây dựng</t>
  </si>
  <si>
    <t>Tên Chủ đầu tư đề nghị cấp giấy phép xây dựng</t>
  </si>
  <si>
    <t>Địa điểm xây dựng công trình</t>
  </si>
  <si>
    <t>Số tầng</t>
  </si>
  <si>
    <t>Giấy phép xây dựng chính thức</t>
  </si>
  <si>
    <t>GPXD có thời hạn</t>
  </si>
  <si>
    <t>Nhà ở</t>
  </si>
  <si>
    <t>Công trình khác</t>
  </si>
  <si>
    <t>Nhà ở riêng lẻ</t>
  </si>
  <si>
    <t>Công trình đơn lẻ khác</t>
  </si>
  <si>
    <t>Nhà ở riêng lẻ đô thị</t>
  </si>
  <si>
    <t>Nhà ở nông thôn</t>
  </si>
  <si>
    <t>Nhà ở Chung cư hoặc Chung cư hỗn hợp văn phòng</t>
  </si>
  <si>
    <t>Công trình XD không có chức năng ở (công trình công cộng như văn phòng làm việc, khách sạn, nhà máy, rạp hát…)</t>
  </si>
  <si>
    <t>Công trình hạ tầng kỹ thuật</t>
  </si>
  <si>
    <t>Địa chỉ (số nhà, thôn, xóm)</t>
  </si>
  <si>
    <t>Xã/thị trấn</t>
  </si>
  <si>
    <t>Tổng diện tích sàn XD (m2)</t>
  </si>
  <si>
    <t>Phần diện tích sàn XD văn phòng, sàn thương mại (m2)</t>
  </si>
  <si>
    <t>Phần diện tích sàn XD căn hộ ở (m2)</t>
  </si>
  <si>
    <t>Quy mô sử dụng đất; Quy mô công suất thiết kế</t>
  </si>
  <si>
    <t>01</t>
  </si>
  <si>
    <t>Tây Phương</t>
  </si>
  <si>
    <t>02</t>
  </si>
  <si>
    <t>03</t>
  </si>
  <si>
    <t>05</t>
  </si>
  <si>
    <t>04</t>
  </si>
  <si>
    <t>06</t>
  </si>
  <si>
    <t>07</t>
  </si>
  <si>
    <t>08</t>
  </si>
  <si>
    <t>2 tầng+tum</t>
  </si>
  <si>
    <t>09</t>
  </si>
  <si>
    <t xml:space="preserve">2 tầng </t>
  </si>
  <si>
    <t>10</t>
  </si>
  <si>
    <t>11</t>
  </si>
  <si>
    <t>12</t>
  </si>
  <si>
    <t>13</t>
  </si>
  <si>
    <t>thôn Yên</t>
  </si>
  <si>
    <t xml:space="preserve">3 tầng </t>
  </si>
  <si>
    <t>Bình Xá</t>
  </si>
  <si>
    <t>Khu DV Nhà ở CCN Pxa</t>
  </si>
  <si>
    <t>Hương Ngải</t>
  </si>
  <si>
    <t>54</t>
  </si>
  <si>
    <t>06/11/2025</t>
  </si>
  <si>
    <t>Đỗ Thị Nguyên</t>
  </si>
  <si>
    <t>55</t>
  </si>
  <si>
    <t>56</t>
  </si>
  <si>
    <t>thôn Bùng</t>
  </si>
  <si>
    <t>Nguyễn Khả Đạt</t>
  </si>
  <si>
    <t>Thôn Vĩnh Lộc 2</t>
  </si>
  <si>
    <t>Đỗ Thị Thảo</t>
  </si>
  <si>
    <t xml:space="preserve">5 tầng </t>
  </si>
  <si>
    <t>57</t>
  </si>
  <si>
    <t>58</t>
  </si>
  <si>
    <t>59</t>
  </si>
  <si>
    <t>08/11/2025</t>
  </si>
  <si>
    <t>Nguyễn Ngọc Quý (Quỳnh Anh)</t>
  </si>
  <si>
    <t xml:space="preserve">4 tầng </t>
  </si>
  <si>
    <t>24/11/2025</t>
  </si>
  <si>
    <t>Nguyễn Văn Cường, Thanh</t>
  </si>
  <si>
    <t>Thôn Vĩnh Lộc 3</t>
  </si>
  <si>
    <t>Nguyễn Đình Lợi</t>
  </si>
  <si>
    <t>Thôn Vĩnh Lộc 1</t>
  </si>
  <si>
    <t>60</t>
  </si>
  <si>
    <t>25/11/2025</t>
  </si>
  <si>
    <t>Nguyễn Thị Dân (Cận)</t>
  </si>
  <si>
    <t>Thôn 5- Hương Ngải</t>
  </si>
  <si>
    <t>61</t>
  </si>
  <si>
    <t>Vũ Đình Cường, Nguyễn Thị Bích</t>
  </si>
  <si>
    <t>Đầu Cầu Dưới- Bình Phú</t>
  </si>
  <si>
    <t>28/11/2025</t>
  </si>
  <si>
    <t>Nguyễn Quốc Oai</t>
  </si>
  <si>
    <t>Vĩnh Lộc 2</t>
  </si>
  <si>
    <t>62</t>
  </si>
  <si>
    <t>TỔNG HỢP SỐ GPXD ĐƯỢC CẤP THÁNG 11/2025 TRÊN ĐỊA BÀN XÃ TÂY PHƯƠNG</t>
  </si>
  <si>
    <t>TỔNG HỢP SỐ GPXD ĐƯỢC CẤP THÁNG 12/2025 TRÊN ĐỊA BÀN XÃ TÂY PHƯƠNG</t>
  </si>
  <si>
    <t>63</t>
  </si>
  <si>
    <t>64</t>
  </si>
  <si>
    <t>08/12/2025</t>
  </si>
  <si>
    <t>Nguyễn Ngọc Thăng</t>
  </si>
  <si>
    <t>Chu Văn Tuấn, Hương</t>
  </si>
  <si>
    <t>65</t>
  </si>
  <si>
    <t>66</t>
  </si>
  <si>
    <t>67</t>
  </si>
  <si>
    <t>68</t>
  </si>
  <si>
    <t>69</t>
  </si>
  <si>
    <t>70</t>
  </si>
  <si>
    <t>71</t>
  </si>
  <si>
    <t>Chu Văn Quý</t>
  </si>
  <si>
    <t>12/12/2025</t>
  </si>
  <si>
    <t>Đỗ Văn Thắng</t>
  </si>
  <si>
    <t>Thôn Yên</t>
  </si>
  <si>
    <t>Nguyễn Văn Nhiên</t>
  </si>
  <si>
    <t>Nguyễn Duy Vương</t>
  </si>
  <si>
    <t>thôn Đồng Sống</t>
  </si>
  <si>
    <t>Thôn 3- Hương Ngải</t>
  </si>
  <si>
    <t>17/12/2025</t>
  </si>
  <si>
    <t>Diện tích</t>
  </si>
  <si>
    <t>Công trình Dịch vụ</t>
  </si>
  <si>
    <t>số GPXD</t>
  </si>
  <si>
    <t>Nguyễn Văn Phong</t>
  </si>
  <si>
    <t>25/12/2025</t>
  </si>
  <si>
    <t>BC năm đến đây</t>
  </si>
  <si>
    <t>72</t>
  </si>
  <si>
    <t>29/12/2025</t>
  </si>
  <si>
    <t>Trần Huy Châu</t>
  </si>
  <si>
    <t>Phí Văn Toàn</t>
  </si>
  <si>
    <t>Vương Duy Phương, Minh</t>
  </si>
  <si>
    <t>thôn 2- Hương Ngải</t>
  </si>
  <si>
    <t>thôn 4- Hương Ngải</t>
  </si>
  <si>
    <t>615.15</t>
  </si>
  <si>
    <t>BC tháng 12 đến hết 27/12</t>
  </si>
  <si>
    <t>73</t>
  </si>
  <si>
    <t>Nguyễn Thành Trung, Hà</t>
  </si>
  <si>
    <t>Thôn 4- Hương Ngải</t>
  </si>
  <si>
    <t>Nguyễn Văn Ánh</t>
  </si>
  <si>
    <t>Đoàn Kết- Dị Nậu</t>
  </si>
  <si>
    <t>31/12/2025</t>
  </si>
  <si>
    <t>74</t>
  </si>
  <si>
    <t>Cấn Văn Xuân</t>
  </si>
  <si>
    <t>Vũ Nam</t>
  </si>
  <si>
    <t>2 tầng + tum</t>
  </si>
  <si>
    <t>Đỗ Văn Hùng, Hồng</t>
  </si>
  <si>
    <t>Thôn 3 (Thạch Xá)</t>
  </si>
  <si>
    <t>Đỗ Văn Hưng, Thanh</t>
  </si>
  <si>
    <t>Nghiêm Văn Trường</t>
  </si>
  <si>
    <t>Nguyễn Văn Nguyên</t>
  </si>
  <si>
    <t>Thôn 1- Hương Ngải</t>
  </si>
  <si>
    <t>Hộ Đặng Văn Chinh, Hồng</t>
  </si>
  <si>
    <t>BC tháng 1 tính 01/01- 19/01/26</t>
  </si>
  <si>
    <t>Nguyễn Văn Khôi</t>
  </si>
  <si>
    <t xml:space="preserve">Nguyễn Văn Ngọc </t>
  </si>
  <si>
    <t>Phùng Ngọc Đạc, Tuất</t>
  </si>
  <si>
    <t>thôn Cầu Liêu</t>
  </si>
  <si>
    <t>TỔNG HỢP SỐ GPXD ĐƯỢC CẤP THÁNG 01/2026 TRÊN ĐỊA BÀN XÃ TÂY PHƯƠNG</t>
  </si>
  <si>
    <t>thôn Đầu Làng</t>
  </si>
  <si>
    <t>Hòa Bình</t>
  </si>
  <si>
    <t>Nguyễn Văn Quang</t>
  </si>
  <si>
    <t>Nguyễn Danh Tuyên</t>
  </si>
  <si>
    <t>Hòa Bình -Dị Nậu</t>
  </si>
  <si>
    <t>Nguyễn Duy Trung</t>
  </si>
  <si>
    <t>BC Tuần ngày 30/1</t>
  </si>
  <si>
    <t>bc Tuần ngày 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</si>
</sst>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;\-&quot;£&quot;#,##0.00"/>
    <numFmt numFmtId="165" formatCode="_-* #,##0.00\ _k_r_-;\-* #,##0.00\ _k_r_-;_-* &quot;-&quot;??\ _k_r_-;_-@_-"/>
    <numFmt numFmtId="166" formatCode="#,##0.0"/>
  </numFmts>
  <fonts count="17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b/>
      <sz val="12"/>
      <name val="Times New Roman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2"/>
    </font>
    <font>
      <sz val="12"/>
      <color rgb="FFFF0000"/>
      <name val="Times New Roman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9">
    <cellStyle name="Comma 2" xfId="2"/>
    <cellStyle name="Comma 3" xfId="3"/>
    <cellStyle name="Comma 5" xfId="4"/>
    <cellStyle name="Normal" xfId="0" builtinId="0"/>
    <cellStyle name="Normal 2" xfId="5"/>
    <cellStyle name="Normal 2 2" xfId="6"/>
    <cellStyle name="Normal 3" xfId="7"/>
    <cellStyle name="Normal 4" xfId="8"/>
    <cellStyle name="Normal 5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31"/>
  <sheetViews>
    <sheetView zoomScale="70" zoomScaleNormal="70" zoomScaleSheetLayoutView="85" workbookViewId="0">
      <pane ySplit="6" topLeftCell="A16" activePane="bottomLeft" state="frozen"/>
      <selection pane="bottomLeft" activeCell="E17" sqref="E17"/>
    </sheetView>
  </sheetViews>
  <sheetFormatPr defaultRowHeight="15.75" x14ac:dyDescent="0.25"/>
  <cols>
    <col min="1" max="1" width="9" style="7"/>
    <col min="2" max="2" width="4.5" style="12" customWidth="1"/>
    <col min="3" max="3" width="7.25" style="13" customWidth="1"/>
    <col min="4" max="4" width="11.5" style="12" customWidth="1"/>
    <col min="5" max="5" width="27.75" style="12" customWidth="1"/>
    <col min="6" max="6" width="17.125" style="14" customWidth="1"/>
    <col min="7" max="7" width="12.375" style="12" customWidth="1"/>
    <col min="8" max="8" width="12.125" style="12" bestFit="1" customWidth="1"/>
    <col min="9" max="9" width="7.5" style="12" customWidth="1"/>
    <col min="10" max="10" width="9" style="15"/>
    <col min="11" max="11" width="9.875" style="12" customWidth="1"/>
    <col min="12" max="12" width="8.5" style="12" customWidth="1"/>
    <col min="13" max="13" width="12.75" style="12" customWidth="1"/>
    <col min="14" max="14" width="11.125" style="12" customWidth="1"/>
    <col min="15" max="15" width="17.125" style="12" customWidth="1"/>
    <col min="16" max="17" width="9" style="12"/>
    <col min="18" max="16384" width="9" style="7"/>
  </cols>
  <sheetData>
    <row r="1" spans="2:21" ht="32.25" customHeight="1" x14ac:dyDescent="0.25">
      <c r="B1" s="63" t="s">
        <v>79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42"/>
    </row>
    <row r="2" spans="2:21" ht="32.25" customHeight="1" x14ac:dyDescent="0.25">
      <c r="B2" s="66" t="s">
        <v>0</v>
      </c>
      <c r="C2" s="63" t="s">
        <v>1</v>
      </c>
      <c r="D2" s="64"/>
      <c r="E2" s="64"/>
      <c r="F2" s="64"/>
      <c r="G2" s="64"/>
      <c r="H2" s="65"/>
      <c r="I2" s="63" t="s">
        <v>2</v>
      </c>
      <c r="J2" s="64"/>
      <c r="K2" s="64"/>
      <c r="L2" s="64"/>
      <c r="M2" s="64"/>
      <c r="N2" s="64"/>
      <c r="O2" s="64"/>
      <c r="P2" s="65"/>
      <c r="Q2" s="42"/>
    </row>
    <row r="3" spans="2:21" ht="24.75" customHeight="1" x14ac:dyDescent="0.25">
      <c r="B3" s="67"/>
      <c r="C3" s="69" t="s">
        <v>3</v>
      </c>
      <c r="D3" s="70" t="s">
        <v>4</v>
      </c>
      <c r="E3" s="70" t="s">
        <v>5</v>
      </c>
      <c r="F3" s="70" t="s">
        <v>6</v>
      </c>
      <c r="G3" s="70"/>
      <c r="H3" s="70" t="s">
        <v>7</v>
      </c>
      <c r="I3" s="70" t="s">
        <v>8</v>
      </c>
      <c r="J3" s="70"/>
      <c r="K3" s="70"/>
      <c r="L3" s="70"/>
      <c r="M3" s="70"/>
      <c r="N3" s="70"/>
      <c r="O3" s="70" t="s">
        <v>9</v>
      </c>
      <c r="P3" s="70"/>
      <c r="Q3" s="42"/>
    </row>
    <row r="4" spans="2:21" ht="24.75" customHeight="1" x14ac:dyDescent="0.25">
      <c r="B4" s="67"/>
      <c r="C4" s="69"/>
      <c r="D4" s="70"/>
      <c r="E4" s="70"/>
      <c r="F4" s="70"/>
      <c r="G4" s="70"/>
      <c r="H4" s="70"/>
      <c r="I4" s="70" t="s">
        <v>10</v>
      </c>
      <c r="J4" s="70"/>
      <c r="K4" s="70"/>
      <c r="L4" s="70"/>
      <c r="M4" s="70" t="s">
        <v>11</v>
      </c>
      <c r="N4" s="70"/>
      <c r="O4" s="70" t="s">
        <v>12</v>
      </c>
      <c r="P4" s="70" t="s">
        <v>13</v>
      </c>
      <c r="Q4" s="42"/>
    </row>
    <row r="5" spans="2:21" ht="222.75" customHeight="1" x14ac:dyDescent="0.25">
      <c r="B5" s="67"/>
      <c r="C5" s="69"/>
      <c r="D5" s="70"/>
      <c r="E5" s="70"/>
      <c r="F5" s="70"/>
      <c r="G5" s="70"/>
      <c r="H5" s="70"/>
      <c r="I5" s="27" t="s">
        <v>14</v>
      </c>
      <c r="J5" s="5" t="s">
        <v>15</v>
      </c>
      <c r="K5" s="70" t="s">
        <v>16</v>
      </c>
      <c r="L5" s="70"/>
      <c r="M5" s="1" t="s">
        <v>17</v>
      </c>
      <c r="N5" s="27" t="s">
        <v>18</v>
      </c>
      <c r="O5" s="70"/>
      <c r="P5" s="70"/>
      <c r="Q5" s="42"/>
    </row>
    <row r="6" spans="2:21" ht="154.5" customHeight="1" x14ac:dyDescent="0.25">
      <c r="B6" s="68"/>
      <c r="C6" s="69"/>
      <c r="D6" s="70"/>
      <c r="E6" s="70"/>
      <c r="F6" s="27" t="s">
        <v>19</v>
      </c>
      <c r="G6" s="27" t="s">
        <v>20</v>
      </c>
      <c r="H6" s="70"/>
      <c r="I6" s="27" t="s">
        <v>21</v>
      </c>
      <c r="J6" s="5" t="s">
        <v>21</v>
      </c>
      <c r="K6" s="27" t="s">
        <v>22</v>
      </c>
      <c r="L6" s="27" t="s">
        <v>23</v>
      </c>
      <c r="M6" s="1" t="s">
        <v>21</v>
      </c>
      <c r="N6" s="27" t="s">
        <v>24</v>
      </c>
      <c r="O6" s="27" t="s">
        <v>21</v>
      </c>
      <c r="P6" s="27" t="s">
        <v>21</v>
      </c>
      <c r="Q6" s="42"/>
    </row>
    <row r="7" spans="2:21" ht="54.75" customHeight="1" x14ac:dyDescent="0.25">
      <c r="B7" s="8">
        <v>1</v>
      </c>
      <c r="C7" s="9" t="s">
        <v>80</v>
      </c>
      <c r="D7" s="40" t="s">
        <v>82</v>
      </c>
      <c r="E7" s="10" t="s">
        <v>83</v>
      </c>
      <c r="F7" s="4" t="s">
        <v>45</v>
      </c>
      <c r="G7" s="8" t="s">
        <v>26</v>
      </c>
      <c r="H7" s="8" t="s">
        <v>34</v>
      </c>
      <c r="I7" s="8"/>
      <c r="J7" s="41"/>
      <c r="K7" s="8"/>
      <c r="L7" s="8"/>
      <c r="M7" s="8"/>
      <c r="N7" s="8"/>
      <c r="O7" s="41">
        <v>175.5</v>
      </c>
      <c r="P7" s="8"/>
      <c r="Q7" s="43"/>
    </row>
    <row r="8" spans="2:21" ht="54.75" customHeight="1" x14ac:dyDescent="0.25">
      <c r="B8" s="8">
        <v>2</v>
      </c>
      <c r="C8" s="9" t="s">
        <v>81</v>
      </c>
      <c r="D8" s="40" t="s">
        <v>82</v>
      </c>
      <c r="E8" s="4" t="s">
        <v>84</v>
      </c>
      <c r="F8" s="10" t="s">
        <v>44</v>
      </c>
      <c r="G8" s="8" t="s">
        <v>26</v>
      </c>
      <c r="H8" s="8" t="s">
        <v>42</v>
      </c>
      <c r="I8" s="8"/>
      <c r="J8" s="41">
        <v>610.79</v>
      </c>
      <c r="K8" s="8"/>
      <c r="L8" s="8"/>
      <c r="M8" s="8"/>
      <c r="N8" s="8"/>
      <c r="O8" s="41"/>
      <c r="P8" s="8"/>
      <c r="Q8" s="43">
        <v>1</v>
      </c>
      <c r="R8" s="7">
        <f>J8</f>
        <v>610.79</v>
      </c>
    </row>
    <row r="9" spans="2:21" ht="54.75" customHeight="1" x14ac:dyDescent="0.25">
      <c r="B9" s="8">
        <v>3</v>
      </c>
      <c r="C9" s="9" t="s">
        <v>85</v>
      </c>
      <c r="D9" s="40" t="s">
        <v>82</v>
      </c>
      <c r="E9" s="10" t="s">
        <v>92</v>
      </c>
      <c r="F9" s="10" t="s">
        <v>53</v>
      </c>
      <c r="G9" s="8" t="s">
        <v>26</v>
      </c>
      <c r="H9" s="8" t="s">
        <v>34</v>
      </c>
      <c r="I9" s="8"/>
      <c r="J9" s="41"/>
      <c r="K9" s="8"/>
      <c r="L9" s="8"/>
      <c r="M9" s="8"/>
      <c r="N9" s="8"/>
      <c r="O9" s="41">
        <v>138.12</v>
      </c>
      <c r="P9" s="8"/>
      <c r="Q9" s="43"/>
    </row>
    <row r="10" spans="2:21" ht="54.75" customHeight="1" x14ac:dyDescent="0.25">
      <c r="B10" s="8">
        <v>4</v>
      </c>
      <c r="C10" s="9" t="s">
        <v>86</v>
      </c>
      <c r="D10" s="40" t="s">
        <v>93</v>
      </c>
      <c r="E10" s="4" t="s">
        <v>94</v>
      </c>
      <c r="F10" s="4" t="s">
        <v>95</v>
      </c>
      <c r="G10" s="8" t="s">
        <v>26</v>
      </c>
      <c r="H10" s="8" t="s">
        <v>42</v>
      </c>
      <c r="I10" s="8"/>
      <c r="J10" s="41">
        <v>285</v>
      </c>
      <c r="K10" s="8"/>
      <c r="L10" s="8"/>
      <c r="M10" s="8"/>
      <c r="N10" s="8"/>
      <c r="O10" s="41"/>
      <c r="P10" s="8"/>
      <c r="Q10" s="43">
        <v>1</v>
      </c>
      <c r="R10" s="7">
        <f>J10</f>
        <v>285</v>
      </c>
    </row>
    <row r="11" spans="2:21" ht="54.75" customHeight="1" x14ac:dyDescent="0.25">
      <c r="B11" s="8">
        <v>5</v>
      </c>
      <c r="C11" s="9" t="s">
        <v>87</v>
      </c>
      <c r="D11" s="9" t="s">
        <v>100</v>
      </c>
      <c r="E11" s="16" t="s">
        <v>96</v>
      </c>
      <c r="F11" s="10" t="s">
        <v>98</v>
      </c>
      <c r="G11" s="8" t="s">
        <v>26</v>
      </c>
      <c r="H11" s="8" t="s">
        <v>34</v>
      </c>
      <c r="I11" s="8"/>
      <c r="J11" s="41"/>
      <c r="K11" s="8"/>
      <c r="L11" s="8"/>
      <c r="M11" s="8"/>
      <c r="N11" s="8"/>
      <c r="O11" s="41">
        <v>125.68</v>
      </c>
      <c r="P11" s="8"/>
      <c r="Q11" s="43"/>
    </row>
    <row r="12" spans="2:21" ht="54.75" customHeight="1" x14ac:dyDescent="0.25">
      <c r="B12" s="8">
        <v>6</v>
      </c>
      <c r="C12" s="9" t="s">
        <v>88</v>
      </c>
      <c r="D12" s="9" t="s">
        <v>100</v>
      </c>
      <c r="E12" s="16" t="s">
        <v>97</v>
      </c>
      <c r="F12" s="10" t="s">
        <v>99</v>
      </c>
      <c r="G12" s="8" t="s">
        <v>26</v>
      </c>
      <c r="H12" s="8" t="s">
        <v>34</v>
      </c>
      <c r="I12" s="8"/>
      <c r="J12" s="41"/>
      <c r="K12" s="8"/>
      <c r="L12" s="8"/>
      <c r="M12" s="8"/>
      <c r="N12" s="8"/>
      <c r="O12" s="41">
        <v>190.54</v>
      </c>
      <c r="P12" s="8"/>
      <c r="Q12" s="61" t="s">
        <v>106</v>
      </c>
      <c r="R12" s="62"/>
      <c r="S12" s="62"/>
      <c r="T12" s="62"/>
      <c r="U12" s="62"/>
    </row>
    <row r="13" spans="2:21" s="24" customFormat="1" ht="54.75" customHeight="1" x14ac:dyDescent="0.25">
      <c r="B13" s="11">
        <v>7</v>
      </c>
      <c r="C13" s="25" t="s">
        <v>89</v>
      </c>
      <c r="D13" s="25" t="s">
        <v>105</v>
      </c>
      <c r="E13" s="4" t="s">
        <v>104</v>
      </c>
      <c r="F13" s="4" t="s">
        <v>44</v>
      </c>
      <c r="G13" s="11" t="s">
        <v>26</v>
      </c>
      <c r="H13" s="8" t="s">
        <v>42</v>
      </c>
      <c r="I13" s="11"/>
      <c r="J13" s="11">
        <v>333.6</v>
      </c>
      <c r="K13" s="11"/>
      <c r="L13" s="11"/>
      <c r="M13" s="11"/>
      <c r="N13" s="11"/>
      <c r="O13" s="11"/>
      <c r="P13" s="11"/>
      <c r="Q13" s="59" t="s">
        <v>115</v>
      </c>
      <c r="R13" s="60"/>
      <c r="S13" s="60"/>
      <c r="T13" s="60"/>
      <c r="U13" s="60"/>
    </row>
    <row r="14" spans="2:21" s="33" customFormat="1" ht="54.75" customHeight="1" x14ac:dyDescent="0.25">
      <c r="B14" s="30">
        <v>8</v>
      </c>
      <c r="C14" s="31" t="s">
        <v>90</v>
      </c>
      <c r="D14" s="49" t="s">
        <v>108</v>
      </c>
      <c r="E14" s="32" t="s">
        <v>109</v>
      </c>
      <c r="F14" s="50" t="s">
        <v>44</v>
      </c>
      <c r="G14" s="30" t="s">
        <v>26</v>
      </c>
      <c r="H14" s="30" t="s">
        <v>42</v>
      </c>
      <c r="I14" s="30"/>
      <c r="J14" s="38" t="s">
        <v>114</v>
      </c>
      <c r="K14" s="30"/>
      <c r="L14" s="30"/>
      <c r="M14" s="30"/>
      <c r="N14" s="30"/>
      <c r="O14" s="39"/>
      <c r="P14" s="30"/>
      <c r="Q14" s="44"/>
    </row>
    <row r="15" spans="2:21" s="33" customFormat="1" ht="54.75" customHeight="1" x14ac:dyDescent="0.25">
      <c r="B15" s="51">
        <v>9</v>
      </c>
      <c r="C15" s="49" t="s">
        <v>91</v>
      </c>
      <c r="D15" s="49" t="s">
        <v>108</v>
      </c>
      <c r="E15" s="32" t="s">
        <v>111</v>
      </c>
      <c r="F15" s="50" t="s">
        <v>113</v>
      </c>
      <c r="G15" s="30" t="s">
        <v>26</v>
      </c>
      <c r="H15" s="30" t="s">
        <v>34</v>
      </c>
      <c r="I15" s="30"/>
      <c r="J15" s="38"/>
      <c r="K15" s="30"/>
      <c r="L15" s="30"/>
      <c r="M15" s="30"/>
      <c r="N15" s="30"/>
      <c r="O15" s="39">
        <v>185.13</v>
      </c>
      <c r="P15" s="30"/>
      <c r="Q15" s="47"/>
    </row>
    <row r="16" spans="2:21" s="33" customFormat="1" ht="54.75" customHeight="1" x14ac:dyDescent="0.25">
      <c r="B16" s="30">
        <v>10</v>
      </c>
      <c r="C16" s="31" t="s">
        <v>107</v>
      </c>
      <c r="D16" s="49" t="s">
        <v>108</v>
      </c>
      <c r="E16" s="32" t="s">
        <v>110</v>
      </c>
      <c r="F16" s="50" t="s">
        <v>112</v>
      </c>
      <c r="G16" s="30" t="s">
        <v>26</v>
      </c>
      <c r="H16" s="30" t="s">
        <v>36</v>
      </c>
      <c r="I16" s="30"/>
      <c r="J16" s="38"/>
      <c r="K16" s="30"/>
      <c r="L16" s="30"/>
      <c r="M16" s="30"/>
      <c r="N16" s="30"/>
      <c r="O16" s="38">
        <v>216.72</v>
      </c>
      <c r="P16" s="30"/>
      <c r="Q16" s="48"/>
    </row>
    <row r="17" spans="2:18" s="33" customFormat="1" ht="54.75" customHeight="1" x14ac:dyDescent="0.25">
      <c r="B17" s="51">
        <v>11</v>
      </c>
      <c r="C17" s="49" t="s">
        <v>116</v>
      </c>
      <c r="D17" s="49" t="s">
        <v>121</v>
      </c>
      <c r="E17" s="32" t="s">
        <v>117</v>
      </c>
      <c r="F17" s="50" t="s">
        <v>118</v>
      </c>
      <c r="G17" s="30" t="s">
        <v>26</v>
      </c>
      <c r="H17" s="30" t="s">
        <v>34</v>
      </c>
      <c r="I17" s="30"/>
      <c r="J17" s="38"/>
      <c r="K17" s="30"/>
      <c r="L17" s="30"/>
      <c r="M17" s="30"/>
      <c r="N17" s="30"/>
      <c r="O17" s="39">
        <v>226.32</v>
      </c>
      <c r="P17" s="30"/>
      <c r="Q17" s="48"/>
    </row>
    <row r="18" spans="2:18" s="33" customFormat="1" ht="54.75" customHeight="1" x14ac:dyDescent="0.25">
      <c r="B18" s="30">
        <v>12</v>
      </c>
      <c r="C18" s="31" t="s">
        <v>122</v>
      </c>
      <c r="D18" s="49" t="s">
        <v>121</v>
      </c>
      <c r="E18" s="32" t="s">
        <v>119</v>
      </c>
      <c r="F18" s="50" t="s">
        <v>120</v>
      </c>
      <c r="G18" s="30" t="s">
        <v>26</v>
      </c>
      <c r="H18" s="30" t="s">
        <v>34</v>
      </c>
      <c r="I18" s="30"/>
      <c r="J18" s="38"/>
      <c r="K18" s="30"/>
      <c r="L18" s="30"/>
      <c r="M18" s="30"/>
      <c r="N18" s="30"/>
      <c r="O18" s="38">
        <v>134.94</v>
      </c>
      <c r="P18" s="30"/>
      <c r="Q18" s="44"/>
    </row>
    <row r="19" spans="2:18" s="33" customFormat="1" x14ac:dyDescent="0.25">
      <c r="B19" s="34"/>
      <c r="C19" s="35"/>
      <c r="D19" s="34"/>
      <c r="E19" s="34"/>
      <c r="F19" s="36"/>
      <c r="G19" s="34"/>
      <c r="H19" s="34"/>
      <c r="I19" s="34"/>
      <c r="J19" s="37">
        <f>SUM(J7:J18)</f>
        <v>1229.3899999999999</v>
      </c>
      <c r="K19" s="34"/>
      <c r="L19" s="34"/>
      <c r="M19" s="34"/>
      <c r="N19" s="34"/>
      <c r="O19" s="37">
        <f>SUM(O7:O18)</f>
        <v>1392.95</v>
      </c>
      <c r="P19" s="34"/>
      <c r="Q19" s="33">
        <f>SUM(Q7:Q18)</f>
        <v>2</v>
      </c>
      <c r="R19" s="33">
        <f>SUM(R7:R18)</f>
        <v>895.79</v>
      </c>
    </row>
    <row r="20" spans="2:18" s="33" customFormat="1" x14ac:dyDescent="0.25">
      <c r="B20" s="34"/>
      <c r="C20" s="35"/>
      <c r="D20" s="34"/>
      <c r="E20" s="34"/>
      <c r="F20" s="36"/>
      <c r="G20" s="34"/>
      <c r="H20" s="34"/>
      <c r="I20" s="34"/>
      <c r="J20" s="37"/>
      <c r="K20" s="34"/>
      <c r="L20" s="34"/>
      <c r="M20" s="34"/>
      <c r="N20" s="34"/>
      <c r="O20" s="34"/>
      <c r="P20" s="34"/>
      <c r="Q20" s="34"/>
    </row>
    <row r="21" spans="2:18" s="33" customFormat="1" x14ac:dyDescent="0.25">
      <c r="B21" s="34"/>
      <c r="C21" s="35"/>
      <c r="D21" s="34"/>
      <c r="E21" s="34"/>
      <c r="F21" s="36"/>
      <c r="G21" s="34"/>
      <c r="H21" s="34"/>
      <c r="I21" s="34"/>
      <c r="J21" s="37"/>
      <c r="K21" s="34"/>
      <c r="L21" s="34"/>
      <c r="M21" s="34"/>
      <c r="N21" s="34"/>
      <c r="O21" s="34"/>
      <c r="P21" s="34"/>
      <c r="Q21" s="34"/>
    </row>
    <row r="31" spans="2:18" x14ac:dyDescent="0.25">
      <c r="F31" s="14">
        <f>64*91</f>
        <v>5824</v>
      </c>
    </row>
  </sheetData>
  <mergeCells count="18">
    <mergeCell ref="P4:P5"/>
    <mergeCell ref="K5:L5"/>
    <mergeCell ref="Q13:U13"/>
    <mergeCell ref="Q12:U12"/>
    <mergeCell ref="B1:P1"/>
    <mergeCell ref="B2:B6"/>
    <mergeCell ref="C2:H2"/>
    <mergeCell ref="I2:P2"/>
    <mergeCell ref="C3:C6"/>
    <mergeCell ref="D3:D6"/>
    <mergeCell ref="E3:E6"/>
    <mergeCell ref="F3:G5"/>
    <mergeCell ref="H3:H6"/>
    <mergeCell ref="I3:N3"/>
    <mergeCell ref="O3:P3"/>
    <mergeCell ref="I4:L4"/>
    <mergeCell ref="M4:N4"/>
    <mergeCell ref="O4:O5"/>
  </mergeCells>
  <pageMargins left="0.7" right="0.7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R16"/>
  <sheetViews>
    <sheetView zoomScale="70" zoomScaleNormal="70" zoomScaleSheetLayoutView="85" workbookViewId="0">
      <pane ySplit="6" topLeftCell="A16" activePane="bottomLeft" state="frozen"/>
      <selection pane="bottomLeft" activeCell="D15" sqref="D15"/>
    </sheetView>
  </sheetViews>
  <sheetFormatPr defaultRowHeight="15.75" x14ac:dyDescent="0.25"/>
  <cols>
    <col min="1" max="1" width="9" style="7"/>
    <col min="2" max="2" width="4.5" style="12" customWidth="1"/>
    <col min="3" max="3" width="7.25" style="13" customWidth="1"/>
    <col min="4" max="4" width="11.5" style="12" customWidth="1"/>
    <col min="5" max="5" width="27.75" style="12" customWidth="1"/>
    <col min="6" max="6" width="17.125" style="14" customWidth="1"/>
    <col min="7" max="7" width="12.375" style="12" customWidth="1"/>
    <col min="8" max="8" width="12.125" style="12" bestFit="1" customWidth="1"/>
    <col min="9" max="9" width="7.5" style="12" customWidth="1"/>
    <col min="10" max="10" width="9" style="15"/>
    <col min="11" max="11" width="8.75" style="12" customWidth="1"/>
    <col min="12" max="12" width="5.75" style="12" customWidth="1"/>
    <col min="13" max="13" width="7.25" style="12" customWidth="1"/>
    <col min="14" max="14" width="8.375" style="12" customWidth="1"/>
    <col min="15" max="15" width="17.125" style="12" customWidth="1"/>
    <col min="16" max="16" width="9" style="12"/>
    <col min="17" max="16384" width="9" style="7"/>
  </cols>
  <sheetData>
    <row r="1" spans="2:18" ht="32.25" customHeight="1" x14ac:dyDescent="0.25">
      <c r="B1" s="63" t="s">
        <v>78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</row>
    <row r="2" spans="2:18" ht="32.25" customHeight="1" x14ac:dyDescent="0.25">
      <c r="B2" s="66" t="s">
        <v>0</v>
      </c>
      <c r="C2" s="63" t="s">
        <v>1</v>
      </c>
      <c r="D2" s="64"/>
      <c r="E2" s="64"/>
      <c r="F2" s="64"/>
      <c r="G2" s="64"/>
      <c r="H2" s="65"/>
      <c r="I2" s="63" t="s">
        <v>2</v>
      </c>
      <c r="J2" s="64"/>
      <c r="K2" s="64"/>
      <c r="L2" s="64"/>
      <c r="M2" s="64"/>
      <c r="N2" s="64"/>
      <c r="O2" s="64"/>
      <c r="P2" s="65"/>
    </row>
    <row r="3" spans="2:18" ht="24.75" customHeight="1" x14ac:dyDescent="0.25">
      <c r="B3" s="67"/>
      <c r="C3" s="69" t="s">
        <v>3</v>
      </c>
      <c r="D3" s="70" t="s">
        <v>4</v>
      </c>
      <c r="E3" s="70" t="s">
        <v>5</v>
      </c>
      <c r="F3" s="70" t="s">
        <v>6</v>
      </c>
      <c r="G3" s="70"/>
      <c r="H3" s="70" t="s">
        <v>7</v>
      </c>
      <c r="I3" s="70" t="s">
        <v>8</v>
      </c>
      <c r="J3" s="70"/>
      <c r="K3" s="70"/>
      <c r="L3" s="70"/>
      <c r="M3" s="70"/>
      <c r="N3" s="70"/>
      <c r="O3" s="70" t="s">
        <v>9</v>
      </c>
      <c r="P3" s="70"/>
    </row>
    <row r="4" spans="2:18" ht="24.75" customHeight="1" x14ac:dyDescent="0.25">
      <c r="B4" s="67"/>
      <c r="C4" s="69"/>
      <c r="D4" s="70"/>
      <c r="E4" s="70"/>
      <c r="F4" s="70"/>
      <c r="G4" s="70"/>
      <c r="H4" s="70"/>
      <c r="I4" s="70" t="s">
        <v>10</v>
      </c>
      <c r="J4" s="70"/>
      <c r="K4" s="70"/>
      <c r="L4" s="70"/>
      <c r="M4" s="70" t="s">
        <v>11</v>
      </c>
      <c r="N4" s="70"/>
      <c r="O4" s="70" t="s">
        <v>12</v>
      </c>
      <c r="P4" s="70" t="s">
        <v>13</v>
      </c>
    </row>
    <row r="5" spans="2:18" ht="172.5" customHeight="1" x14ac:dyDescent="0.25">
      <c r="B5" s="67"/>
      <c r="C5" s="69"/>
      <c r="D5" s="70"/>
      <c r="E5" s="70"/>
      <c r="F5" s="70"/>
      <c r="G5" s="70"/>
      <c r="H5" s="70"/>
      <c r="I5" s="26" t="s">
        <v>14</v>
      </c>
      <c r="J5" s="5" t="s">
        <v>15</v>
      </c>
      <c r="K5" s="70" t="s">
        <v>16</v>
      </c>
      <c r="L5" s="70"/>
      <c r="M5" s="1" t="s">
        <v>17</v>
      </c>
      <c r="N5" s="26" t="s">
        <v>18</v>
      </c>
      <c r="O5" s="70"/>
      <c r="P5" s="70"/>
    </row>
    <row r="6" spans="2:18" ht="154.5" customHeight="1" x14ac:dyDescent="0.25">
      <c r="B6" s="68"/>
      <c r="C6" s="69"/>
      <c r="D6" s="70"/>
      <c r="E6" s="70"/>
      <c r="F6" s="26" t="s">
        <v>19</v>
      </c>
      <c r="G6" s="26" t="s">
        <v>20</v>
      </c>
      <c r="H6" s="70"/>
      <c r="I6" s="26" t="s">
        <v>21</v>
      </c>
      <c r="J6" s="5" t="s">
        <v>21</v>
      </c>
      <c r="K6" s="26" t="s">
        <v>22</v>
      </c>
      <c r="L6" s="26" t="s">
        <v>23</v>
      </c>
      <c r="M6" s="1" t="s">
        <v>21</v>
      </c>
      <c r="N6" s="26" t="s">
        <v>24</v>
      </c>
      <c r="O6" s="26" t="s">
        <v>21</v>
      </c>
      <c r="P6" s="26" t="s">
        <v>21</v>
      </c>
    </row>
    <row r="7" spans="2:18" ht="54.75" customHeight="1" x14ac:dyDescent="0.25">
      <c r="B7" s="8">
        <v>1</v>
      </c>
      <c r="C7" s="9" t="s">
        <v>46</v>
      </c>
      <c r="D7" s="9" t="s">
        <v>47</v>
      </c>
      <c r="E7" s="4" t="s">
        <v>52</v>
      </c>
      <c r="F7" s="10" t="s">
        <v>53</v>
      </c>
      <c r="G7" s="8" t="s">
        <v>26</v>
      </c>
      <c r="H7" s="8" t="s">
        <v>42</v>
      </c>
      <c r="I7" s="8"/>
      <c r="J7" s="11">
        <v>203.7</v>
      </c>
      <c r="K7" s="8"/>
      <c r="L7" s="8"/>
      <c r="M7" s="8"/>
      <c r="N7" s="8"/>
      <c r="O7" s="8"/>
      <c r="P7" s="8"/>
    </row>
    <row r="8" spans="2:18" ht="54.75" customHeight="1" x14ac:dyDescent="0.25">
      <c r="B8" s="8">
        <v>2</v>
      </c>
      <c r="C8" s="9" t="s">
        <v>49</v>
      </c>
      <c r="D8" s="9" t="s">
        <v>47</v>
      </c>
      <c r="E8" s="4" t="s">
        <v>48</v>
      </c>
      <c r="F8" s="10" t="s">
        <v>51</v>
      </c>
      <c r="G8" s="8" t="s">
        <v>26</v>
      </c>
      <c r="H8" s="8" t="s">
        <v>42</v>
      </c>
      <c r="I8" s="8"/>
      <c r="J8" s="11">
        <v>310.02999999999997</v>
      </c>
      <c r="K8" s="8"/>
      <c r="L8" s="8"/>
      <c r="M8" s="8"/>
      <c r="N8" s="8"/>
      <c r="O8" s="11"/>
      <c r="P8" s="8"/>
    </row>
    <row r="9" spans="2:18" ht="54.75" customHeight="1" x14ac:dyDescent="0.25">
      <c r="B9" s="8">
        <v>3</v>
      </c>
      <c r="C9" s="9" t="s">
        <v>50</v>
      </c>
      <c r="D9" s="9" t="s">
        <v>47</v>
      </c>
      <c r="E9" s="4" t="s">
        <v>54</v>
      </c>
      <c r="F9" s="10" t="s">
        <v>53</v>
      </c>
      <c r="G9" s="8" t="s">
        <v>26</v>
      </c>
      <c r="H9" s="8" t="s">
        <v>55</v>
      </c>
      <c r="I9" s="8"/>
      <c r="J9" s="11">
        <v>466.63</v>
      </c>
      <c r="K9" s="8"/>
      <c r="L9" s="8"/>
      <c r="M9" s="8"/>
      <c r="N9" s="8"/>
      <c r="O9" s="11"/>
      <c r="P9" s="8"/>
    </row>
    <row r="10" spans="2:18" ht="54.75" customHeight="1" x14ac:dyDescent="0.25">
      <c r="B10" s="8">
        <v>4</v>
      </c>
      <c r="C10" s="9" t="s">
        <v>56</v>
      </c>
      <c r="D10" s="9" t="s">
        <v>59</v>
      </c>
      <c r="E10" s="4" t="s">
        <v>60</v>
      </c>
      <c r="F10" s="10" t="s">
        <v>43</v>
      </c>
      <c r="G10" s="8" t="s">
        <v>26</v>
      </c>
      <c r="H10" s="8" t="s">
        <v>61</v>
      </c>
      <c r="I10" s="8"/>
      <c r="J10" s="11">
        <v>330.6</v>
      </c>
      <c r="K10" s="8"/>
      <c r="L10" s="8"/>
      <c r="M10" s="8"/>
      <c r="N10" s="8"/>
      <c r="O10" s="11"/>
      <c r="P10" s="8"/>
    </row>
    <row r="11" spans="2:18" ht="54.75" customHeight="1" x14ac:dyDescent="0.25">
      <c r="B11" s="8">
        <v>5</v>
      </c>
      <c r="C11" s="9" t="s">
        <v>57</v>
      </c>
      <c r="D11" s="9" t="s">
        <v>62</v>
      </c>
      <c r="E11" s="16" t="s">
        <v>63</v>
      </c>
      <c r="F11" s="10" t="s">
        <v>64</v>
      </c>
      <c r="G11" s="8" t="s">
        <v>26</v>
      </c>
      <c r="H11" s="8" t="s">
        <v>42</v>
      </c>
      <c r="I11" s="8"/>
      <c r="J11" s="11">
        <v>351.04</v>
      </c>
      <c r="K11" s="8"/>
      <c r="L11" s="8"/>
      <c r="M11" s="8"/>
      <c r="N11" s="8"/>
      <c r="O11" s="11"/>
      <c r="P11" s="8"/>
    </row>
    <row r="12" spans="2:18" ht="54.75" customHeight="1" x14ac:dyDescent="0.25">
      <c r="B12" s="8">
        <v>6</v>
      </c>
      <c r="C12" s="9" t="s">
        <v>58</v>
      </c>
      <c r="D12" s="9" t="s">
        <v>62</v>
      </c>
      <c r="E12" s="16" t="s">
        <v>65</v>
      </c>
      <c r="F12" s="10" t="s">
        <v>66</v>
      </c>
      <c r="G12" s="8" t="s">
        <v>26</v>
      </c>
      <c r="H12" s="8" t="s">
        <v>34</v>
      </c>
      <c r="I12" s="8"/>
      <c r="J12" s="11"/>
      <c r="K12" s="8"/>
      <c r="L12" s="8"/>
      <c r="M12" s="8"/>
      <c r="N12" s="8"/>
      <c r="O12" s="11">
        <v>192.39</v>
      </c>
      <c r="P12" s="8"/>
    </row>
    <row r="13" spans="2:18" ht="54.75" customHeight="1" x14ac:dyDescent="0.25">
      <c r="B13" s="8">
        <v>7</v>
      </c>
      <c r="C13" s="9" t="s">
        <v>67</v>
      </c>
      <c r="D13" s="9" t="s">
        <v>68</v>
      </c>
      <c r="E13" s="10" t="s">
        <v>69</v>
      </c>
      <c r="F13" s="10" t="s">
        <v>70</v>
      </c>
      <c r="G13" s="8" t="s">
        <v>26</v>
      </c>
      <c r="H13" s="8" t="s">
        <v>34</v>
      </c>
      <c r="I13" s="8"/>
      <c r="J13" s="11"/>
      <c r="K13" s="8"/>
      <c r="L13" s="8"/>
      <c r="M13" s="8"/>
      <c r="N13" s="8"/>
      <c r="O13" s="8">
        <v>88.76</v>
      </c>
      <c r="P13" s="8"/>
    </row>
    <row r="14" spans="2:18" ht="54.75" customHeight="1" x14ac:dyDescent="0.25">
      <c r="B14" s="8">
        <v>8</v>
      </c>
      <c r="C14" s="9" t="s">
        <v>71</v>
      </c>
      <c r="D14" s="9" t="s">
        <v>74</v>
      </c>
      <c r="E14" s="10" t="s">
        <v>72</v>
      </c>
      <c r="F14" s="10" t="s">
        <v>73</v>
      </c>
      <c r="G14" s="8" t="s">
        <v>26</v>
      </c>
      <c r="H14" s="8" t="s">
        <v>61</v>
      </c>
      <c r="I14" s="8"/>
      <c r="J14" s="11">
        <v>408</v>
      </c>
      <c r="K14" s="8"/>
      <c r="L14" s="8"/>
      <c r="M14" s="8"/>
      <c r="N14" s="8"/>
      <c r="O14" s="6"/>
      <c r="P14" s="8"/>
    </row>
    <row r="15" spans="2:18" ht="54.75" customHeight="1" x14ac:dyDescent="0.25">
      <c r="B15" s="8">
        <v>9</v>
      </c>
      <c r="C15" s="9" t="s">
        <v>77</v>
      </c>
      <c r="D15" s="9" t="s">
        <v>74</v>
      </c>
      <c r="E15" s="10" t="s">
        <v>75</v>
      </c>
      <c r="F15" s="10" t="s">
        <v>76</v>
      </c>
      <c r="G15" s="8" t="s">
        <v>26</v>
      </c>
      <c r="H15" s="8" t="s">
        <v>36</v>
      </c>
      <c r="I15" s="8"/>
      <c r="J15" s="11"/>
      <c r="K15" s="8"/>
      <c r="L15" s="8"/>
      <c r="M15" s="8"/>
      <c r="N15" s="8"/>
      <c r="O15" s="8">
        <v>186.43</v>
      </c>
      <c r="P15" s="8"/>
    </row>
    <row r="16" spans="2:18" x14ac:dyDescent="0.25">
      <c r="J16" s="15">
        <f>SUM(J7:J15)</f>
        <v>2070</v>
      </c>
      <c r="O16" s="15">
        <f>SUM(O7:O15)</f>
        <v>467.58</v>
      </c>
      <c r="Q16" s="15">
        <f t="shared" ref="Q16:R16" si="0">SUM(Q7:Q15)</f>
        <v>0</v>
      </c>
      <c r="R16" s="15">
        <f t="shared" si="0"/>
        <v>0</v>
      </c>
    </row>
  </sheetData>
  <mergeCells count="16">
    <mergeCell ref="B1:P1"/>
    <mergeCell ref="B2:B6"/>
    <mergeCell ref="C2:H2"/>
    <mergeCell ref="I2:P2"/>
    <mergeCell ref="C3:C6"/>
    <mergeCell ref="D3:D6"/>
    <mergeCell ref="E3:E6"/>
    <mergeCell ref="F3:G5"/>
    <mergeCell ref="H3:H6"/>
    <mergeCell ref="I3:N3"/>
    <mergeCell ref="O3:P3"/>
    <mergeCell ref="I4:L4"/>
    <mergeCell ref="M4:N4"/>
    <mergeCell ref="O4:O5"/>
    <mergeCell ref="P4:P5"/>
    <mergeCell ref="K5:L5"/>
  </mergeCell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E10" zoomScale="85" zoomScaleNormal="85" zoomScaleSheetLayoutView="85" workbookViewId="0">
      <selection activeCell="H19" sqref="H19"/>
    </sheetView>
  </sheetViews>
  <sheetFormatPr defaultRowHeight="15.75" x14ac:dyDescent="0.25"/>
  <cols>
    <col min="1" max="1" width="9" style="2"/>
    <col min="2" max="2" width="4.25" style="52" customWidth="1"/>
    <col min="3" max="3" width="7.25" style="3" customWidth="1"/>
    <col min="4" max="4" width="14.625" style="52" customWidth="1"/>
    <col min="5" max="5" width="27.75" style="52" customWidth="1"/>
    <col min="6" max="6" width="23" style="52" customWidth="1"/>
    <col min="7" max="7" width="12.375" style="52" customWidth="1"/>
    <col min="8" max="8" width="19.875" style="52" customWidth="1"/>
    <col min="9" max="9" width="9" style="52"/>
    <col min="10" max="10" width="9" style="56"/>
    <col min="11" max="11" width="13.25" style="52" customWidth="1"/>
    <col min="12" max="12" width="10.625" style="52" customWidth="1"/>
    <col min="13" max="13" width="15.25" style="52" customWidth="1"/>
    <col min="14" max="14" width="9.75" style="52" customWidth="1"/>
    <col min="15" max="15" width="13.375" style="58" customWidth="1"/>
    <col min="16" max="16" width="13.625" style="52" customWidth="1"/>
    <col min="17" max="17" width="22.25" style="2" customWidth="1"/>
    <col min="18" max="16384" width="9" style="2"/>
  </cols>
  <sheetData>
    <row r="1" spans="1:20" ht="32.25" customHeight="1" x14ac:dyDescent="0.25">
      <c r="A1" s="18"/>
      <c r="B1" s="73" t="s">
        <v>138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</row>
    <row r="2" spans="1:20" ht="32.25" customHeight="1" x14ac:dyDescent="0.25">
      <c r="A2" s="18"/>
      <c r="B2" s="76" t="s">
        <v>0</v>
      </c>
      <c r="C2" s="73" t="s">
        <v>1</v>
      </c>
      <c r="D2" s="74"/>
      <c r="E2" s="74"/>
      <c r="F2" s="74"/>
      <c r="G2" s="74"/>
      <c r="H2" s="75"/>
      <c r="I2" s="73" t="s">
        <v>2</v>
      </c>
      <c r="J2" s="74"/>
      <c r="K2" s="74"/>
      <c r="L2" s="74"/>
      <c r="M2" s="74"/>
      <c r="N2" s="74"/>
      <c r="O2" s="74"/>
      <c r="P2" s="75"/>
    </row>
    <row r="3" spans="1:20" ht="24.75" customHeight="1" x14ac:dyDescent="0.25">
      <c r="A3" s="18"/>
      <c r="B3" s="77"/>
      <c r="C3" s="80" t="s">
        <v>3</v>
      </c>
      <c r="D3" s="79" t="s">
        <v>4</v>
      </c>
      <c r="E3" s="79" t="s">
        <v>5</v>
      </c>
      <c r="F3" s="79" t="s">
        <v>6</v>
      </c>
      <c r="G3" s="79"/>
      <c r="H3" s="79" t="s">
        <v>7</v>
      </c>
      <c r="I3" s="79" t="s">
        <v>8</v>
      </c>
      <c r="J3" s="79"/>
      <c r="K3" s="79"/>
      <c r="L3" s="79"/>
      <c r="M3" s="79"/>
      <c r="N3" s="79"/>
      <c r="O3" s="79" t="s">
        <v>9</v>
      </c>
      <c r="P3" s="79"/>
    </row>
    <row r="4" spans="1:20" ht="24.75" customHeight="1" x14ac:dyDescent="0.25">
      <c r="A4" s="18"/>
      <c r="B4" s="77"/>
      <c r="C4" s="80"/>
      <c r="D4" s="79"/>
      <c r="E4" s="79"/>
      <c r="F4" s="79"/>
      <c r="G4" s="79"/>
      <c r="H4" s="79"/>
      <c r="I4" s="79" t="s">
        <v>10</v>
      </c>
      <c r="J4" s="79"/>
      <c r="K4" s="79"/>
      <c r="L4" s="79"/>
      <c r="M4" s="79" t="s">
        <v>11</v>
      </c>
      <c r="N4" s="79"/>
      <c r="O4" s="81" t="s">
        <v>12</v>
      </c>
      <c r="P4" s="79" t="s">
        <v>13</v>
      </c>
    </row>
    <row r="5" spans="1:20" ht="172.5" customHeight="1" x14ac:dyDescent="0.25">
      <c r="A5" s="18"/>
      <c r="B5" s="77"/>
      <c r="C5" s="80"/>
      <c r="D5" s="79"/>
      <c r="E5" s="79"/>
      <c r="F5" s="79"/>
      <c r="G5" s="79"/>
      <c r="H5" s="79"/>
      <c r="I5" s="53" t="s">
        <v>14</v>
      </c>
      <c r="J5" s="54" t="s">
        <v>15</v>
      </c>
      <c r="K5" s="79" t="s">
        <v>16</v>
      </c>
      <c r="L5" s="79"/>
      <c r="M5" s="53" t="s">
        <v>17</v>
      </c>
      <c r="N5" s="53" t="s">
        <v>18</v>
      </c>
      <c r="O5" s="81"/>
      <c r="P5" s="79"/>
      <c r="Q5" s="71" t="s">
        <v>102</v>
      </c>
      <c r="R5" s="72"/>
    </row>
    <row r="6" spans="1:20" ht="120.75" customHeight="1" x14ac:dyDescent="0.25">
      <c r="A6" s="18"/>
      <c r="B6" s="78"/>
      <c r="C6" s="80"/>
      <c r="D6" s="79"/>
      <c r="E6" s="79"/>
      <c r="F6" s="53" t="s">
        <v>19</v>
      </c>
      <c r="G6" s="53" t="s">
        <v>20</v>
      </c>
      <c r="H6" s="79"/>
      <c r="I6" s="53" t="s">
        <v>21</v>
      </c>
      <c r="J6" s="54" t="s">
        <v>21</v>
      </c>
      <c r="K6" s="53" t="s">
        <v>22</v>
      </c>
      <c r="L6" s="53" t="s">
        <v>23</v>
      </c>
      <c r="M6" s="53" t="s">
        <v>21</v>
      </c>
      <c r="N6" s="53" t="s">
        <v>24</v>
      </c>
      <c r="O6" s="57" t="s">
        <v>21</v>
      </c>
      <c r="P6" s="53" t="s">
        <v>21</v>
      </c>
      <c r="Q6" s="2" t="s">
        <v>103</v>
      </c>
      <c r="R6" s="2" t="s">
        <v>101</v>
      </c>
    </row>
    <row r="7" spans="1:20" ht="54.75" customHeight="1" x14ac:dyDescent="0.25">
      <c r="A7" s="18"/>
      <c r="B7" s="19">
        <v>1</v>
      </c>
      <c r="C7" s="28" t="s">
        <v>25</v>
      </c>
      <c r="D7" s="29">
        <v>46034</v>
      </c>
      <c r="E7" s="20" t="s">
        <v>123</v>
      </c>
      <c r="F7" s="19" t="s">
        <v>139</v>
      </c>
      <c r="G7" s="19" t="s">
        <v>26</v>
      </c>
      <c r="H7" s="19" t="s">
        <v>125</v>
      </c>
      <c r="I7" s="19"/>
      <c r="J7" s="55"/>
      <c r="K7" s="19"/>
      <c r="L7" s="19"/>
      <c r="M7" s="19"/>
      <c r="N7" s="19"/>
      <c r="O7" s="55">
        <v>203.31</v>
      </c>
      <c r="P7" s="19"/>
    </row>
    <row r="8" spans="1:20" ht="54.75" customHeight="1" x14ac:dyDescent="0.25">
      <c r="A8" s="18"/>
      <c r="B8" s="19">
        <v>2</v>
      </c>
      <c r="C8" s="28" t="s">
        <v>27</v>
      </c>
      <c r="D8" s="29">
        <v>46034</v>
      </c>
      <c r="E8" s="20" t="s">
        <v>124</v>
      </c>
      <c r="F8" s="19" t="s">
        <v>140</v>
      </c>
      <c r="G8" s="19" t="s">
        <v>26</v>
      </c>
      <c r="H8" s="19" t="s">
        <v>125</v>
      </c>
      <c r="I8" s="19"/>
      <c r="J8" s="55"/>
      <c r="K8" s="19"/>
      <c r="L8" s="19"/>
      <c r="M8" s="19"/>
      <c r="N8" s="19"/>
      <c r="O8" s="55">
        <v>190.74</v>
      </c>
      <c r="P8" s="19"/>
    </row>
    <row r="9" spans="1:20" ht="54.75" customHeight="1" x14ac:dyDescent="0.25">
      <c r="A9" s="18"/>
      <c r="B9" s="19">
        <v>3</v>
      </c>
      <c r="C9" s="28" t="s">
        <v>28</v>
      </c>
      <c r="D9" s="29">
        <v>46038</v>
      </c>
      <c r="E9" s="17" t="s">
        <v>126</v>
      </c>
      <c r="F9" s="19" t="s">
        <v>127</v>
      </c>
      <c r="G9" s="19" t="s">
        <v>26</v>
      </c>
      <c r="H9" s="19" t="s">
        <v>125</v>
      </c>
      <c r="I9" s="19"/>
      <c r="J9" s="55"/>
      <c r="K9" s="19"/>
      <c r="L9" s="19"/>
      <c r="M9" s="19"/>
      <c r="N9" s="19"/>
      <c r="O9" s="51">
        <v>227.65</v>
      </c>
      <c r="P9" s="19"/>
    </row>
    <row r="10" spans="1:20" ht="54.75" customHeight="1" x14ac:dyDescent="0.25">
      <c r="A10" s="18"/>
      <c r="B10" s="19">
        <v>4</v>
      </c>
      <c r="C10" s="28" t="s">
        <v>30</v>
      </c>
      <c r="D10" s="29">
        <v>46038</v>
      </c>
      <c r="E10" s="17" t="s">
        <v>128</v>
      </c>
      <c r="F10" s="19" t="s">
        <v>127</v>
      </c>
      <c r="G10" s="19" t="s">
        <v>26</v>
      </c>
      <c r="H10" s="19" t="s">
        <v>125</v>
      </c>
      <c r="I10" s="19"/>
      <c r="J10" s="55"/>
      <c r="K10" s="19"/>
      <c r="L10" s="19"/>
      <c r="M10" s="19"/>
      <c r="N10" s="19"/>
      <c r="O10" s="55">
        <v>221.44</v>
      </c>
      <c r="P10" s="19"/>
    </row>
    <row r="11" spans="1:20" ht="54.75" customHeight="1" x14ac:dyDescent="0.25">
      <c r="A11" s="18"/>
      <c r="B11" s="19">
        <v>5</v>
      </c>
      <c r="C11" s="28" t="s">
        <v>29</v>
      </c>
      <c r="D11" s="29">
        <v>46038</v>
      </c>
      <c r="E11" s="17" t="s">
        <v>129</v>
      </c>
      <c r="F11" s="11" t="s">
        <v>118</v>
      </c>
      <c r="G11" s="19" t="s">
        <v>26</v>
      </c>
      <c r="H11" s="19" t="s">
        <v>125</v>
      </c>
      <c r="I11" s="19"/>
      <c r="J11" s="55"/>
      <c r="K11" s="19"/>
      <c r="L11" s="19"/>
      <c r="M11" s="19"/>
      <c r="N11" s="19"/>
      <c r="O11" s="55">
        <v>113.99</v>
      </c>
      <c r="P11" s="19"/>
    </row>
    <row r="12" spans="1:20" s="46" customFormat="1" ht="54.75" customHeight="1" x14ac:dyDescent="0.25">
      <c r="A12" s="45"/>
      <c r="B12" s="19">
        <v>6</v>
      </c>
      <c r="C12" s="28" t="s">
        <v>31</v>
      </c>
      <c r="D12" s="29">
        <v>46038</v>
      </c>
      <c r="E12" s="17" t="s">
        <v>130</v>
      </c>
      <c r="F12" s="11" t="s">
        <v>131</v>
      </c>
      <c r="G12" s="19" t="s">
        <v>26</v>
      </c>
      <c r="H12" s="19" t="s">
        <v>125</v>
      </c>
      <c r="I12" s="19"/>
      <c r="J12" s="55"/>
      <c r="K12" s="19"/>
      <c r="L12" s="19"/>
      <c r="M12" s="19"/>
      <c r="N12" s="19"/>
      <c r="O12" s="55">
        <v>218.81</v>
      </c>
      <c r="P12" s="19"/>
    </row>
    <row r="13" spans="1:20" s="46" customFormat="1" ht="54.75" customHeight="1" x14ac:dyDescent="0.25">
      <c r="A13" s="45"/>
      <c r="B13" s="19">
        <v>7</v>
      </c>
      <c r="C13" s="28" t="s">
        <v>32</v>
      </c>
      <c r="D13" s="29">
        <v>46038</v>
      </c>
      <c r="E13" s="17" t="s">
        <v>132</v>
      </c>
      <c r="F13" s="11" t="s">
        <v>118</v>
      </c>
      <c r="G13" s="19" t="s">
        <v>26</v>
      </c>
      <c r="H13" s="19" t="s">
        <v>125</v>
      </c>
      <c r="I13" s="19"/>
      <c r="J13" s="55"/>
      <c r="K13" s="19"/>
      <c r="L13" s="19"/>
      <c r="M13" s="19"/>
      <c r="N13" s="19"/>
      <c r="O13" s="55">
        <v>103.5</v>
      </c>
      <c r="P13" s="19"/>
    </row>
    <row r="14" spans="1:20" s="46" customFormat="1" ht="54.75" customHeight="1" x14ac:dyDescent="0.25">
      <c r="A14" s="45"/>
      <c r="B14" s="19">
        <v>8</v>
      </c>
      <c r="C14" s="28" t="s">
        <v>33</v>
      </c>
      <c r="D14" s="29">
        <v>46045</v>
      </c>
      <c r="E14" s="20" t="s">
        <v>134</v>
      </c>
      <c r="F14" s="19" t="s">
        <v>41</v>
      </c>
      <c r="G14" s="19" t="s">
        <v>26</v>
      </c>
      <c r="H14" s="19" t="s">
        <v>125</v>
      </c>
      <c r="I14" s="19"/>
      <c r="J14" s="55"/>
      <c r="K14" s="19"/>
      <c r="L14" s="19"/>
      <c r="M14" s="19"/>
      <c r="N14" s="19"/>
      <c r="O14" s="55">
        <v>176.96</v>
      </c>
      <c r="P14" s="19"/>
      <c r="Q14" s="82" t="s">
        <v>133</v>
      </c>
      <c r="R14" s="83"/>
      <c r="S14" s="83"/>
      <c r="T14" s="83"/>
    </row>
    <row r="15" spans="1:20" s="46" customFormat="1" ht="54.75" customHeight="1" x14ac:dyDescent="0.25">
      <c r="A15" s="45"/>
      <c r="B15" s="19">
        <v>9</v>
      </c>
      <c r="C15" s="28" t="s">
        <v>35</v>
      </c>
      <c r="D15" s="29">
        <v>46045</v>
      </c>
      <c r="E15" s="20" t="s">
        <v>135</v>
      </c>
      <c r="F15" s="19" t="s">
        <v>137</v>
      </c>
      <c r="G15" s="19" t="s">
        <v>26</v>
      </c>
      <c r="H15" s="19" t="s">
        <v>125</v>
      </c>
      <c r="I15" s="19"/>
      <c r="J15" s="55"/>
      <c r="K15" s="19"/>
      <c r="L15" s="19"/>
      <c r="M15" s="19"/>
      <c r="N15" s="19"/>
      <c r="O15" s="55">
        <v>188</v>
      </c>
      <c r="P15" s="19"/>
    </row>
    <row r="16" spans="1:20" s="46" customFormat="1" ht="54.75" customHeight="1" x14ac:dyDescent="0.25">
      <c r="A16" s="45"/>
      <c r="B16" s="19">
        <v>10</v>
      </c>
      <c r="C16" s="28" t="s">
        <v>37</v>
      </c>
      <c r="D16" s="29">
        <v>46045</v>
      </c>
      <c r="E16" s="20" t="s">
        <v>136</v>
      </c>
      <c r="F16" s="19" t="s">
        <v>51</v>
      </c>
      <c r="G16" s="19" t="s">
        <v>26</v>
      </c>
      <c r="H16" s="19" t="s">
        <v>125</v>
      </c>
      <c r="I16" s="19"/>
      <c r="J16" s="55"/>
      <c r="K16" s="19"/>
      <c r="L16" s="19"/>
      <c r="M16" s="19"/>
      <c r="N16" s="19"/>
      <c r="O16" s="55">
        <f>212.9+155.6</f>
        <v>368.5</v>
      </c>
      <c r="P16" s="19"/>
      <c r="Q16" s="46" t="s">
        <v>146</v>
      </c>
    </row>
    <row r="17" spans="1:18" s="46" customFormat="1" ht="54.75" customHeight="1" x14ac:dyDescent="0.25">
      <c r="A17" s="45"/>
      <c r="B17" s="19">
        <v>11</v>
      </c>
      <c r="C17" s="28" t="s">
        <v>38</v>
      </c>
      <c r="D17" s="29">
        <v>46046</v>
      </c>
      <c r="E17" s="20" t="s">
        <v>141</v>
      </c>
      <c r="F17" s="19" t="s">
        <v>70</v>
      </c>
      <c r="G17" s="19" t="s">
        <v>26</v>
      </c>
      <c r="H17" s="19" t="s">
        <v>125</v>
      </c>
      <c r="I17" s="19"/>
      <c r="J17" s="55"/>
      <c r="K17" s="19"/>
      <c r="L17" s="19"/>
      <c r="M17" s="19"/>
      <c r="N17" s="19"/>
      <c r="O17" s="55">
        <v>282</v>
      </c>
      <c r="P17" s="19"/>
    </row>
    <row r="18" spans="1:18" s="46" customFormat="1" ht="54.75" customHeight="1" x14ac:dyDescent="0.25">
      <c r="A18" s="45"/>
      <c r="B18" s="19">
        <v>12</v>
      </c>
      <c r="C18" s="28" t="s">
        <v>39</v>
      </c>
      <c r="D18" s="29">
        <v>46046</v>
      </c>
      <c r="E18" s="20" t="s">
        <v>142</v>
      </c>
      <c r="F18" s="19" t="s">
        <v>143</v>
      </c>
      <c r="G18" s="19" t="s">
        <v>26</v>
      </c>
      <c r="H18" s="19" t="s">
        <v>125</v>
      </c>
      <c r="I18" s="19"/>
      <c r="J18" s="55"/>
      <c r="K18" s="19"/>
      <c r="L18" s="19"/>
      <c r="M18" s="19"/>
      <c r="N18" s="19"/>
      <c r="O18" s="55">
        <v>224.28</v>
      </c>
      <c r="P18" s="19"/>
    </row>
    <row r="19" spans="1:18" s="46" customFormat="1" ht="54.75" customHeight="1" x14ac:dyDescent="0.25">
      <c r="A19" s="45"/>
      <c r="B19" s="19">
        <v>13</v>
      </c>
      <c r="C19" s="28" t="s">
        <v>40</v>
      </c>
      <c r="D19" s="29">
        <v>46049</v>
      </c>
      <c r="E19" s="20" t="s">
        <v>144</v>
      </c>
      <c r="F19" s="19" t="s">
        <v>45</v>
      </c>
      <c r="G19" s="19" t="s">
        <v>26</v>
      </c>
      <c r="H19" s="19" t="s">
        <v>36</v>
      </c>
      <c r="I19" s="19"/>
      <c r="J19" s="55"/>
      <c r="K19" s="19"/>
      <c r="L19" s="19"/>
      <c r="M19" s="19"/>
      <c r="N19" s="19"/>
      <c r="O19" s="55">
        <v>149.69999999999999</v>
      </c>
      <c r="P19" s="19"/>
      <c r="Q19" s="46" t="s">
        <v>145</v>
      </c>
    </row>
    <row r="20" spans="1:18" s="46" customFormat="1" ht="54.75" customHeight="1" x14ac:dyDescent="0.25">
      <c r="A20" s="45"/>
      <c r="B20" s="19">
        <v>14</v>
      </c>
      <c r="C20" s="28"/>
      <c r="D20" s="29"/>
      <c r="E20" s="20"/>
      <c r="F20" s="19"/>
      <c r="G20" s="19"/>
      <c r="H20" s="19"/>
      <c r="I20" s="19"/>
      <c r="J20" s="55"/>
      <c r="K20" s="19"/>
      <c r="L20" s="19"/>
      <c r="M20" s="19"/>
      <c r="N20" s="19"/>
      <c r="O20" s="55"/>
      <c r="P20" s="19"/>
    </row>
    <row r="21" spans="1:18" ht="54.75" customHeight="1" x14ac:dyDescent="0.25">
      <c r="A21" s="18"/>
      <c r="B21" s="19"/>
      <c r="C21" s="28"/>
      <c r="D21" s="29"/>
      <c r="E21" s="20"/>
      <c r="F21" s="19"/>
      <c r="G21" s="19"/>
      <c r="H21" s="19"/>
      <c r="I21" s="19"/>
      <c r="J21" s="55"/>
      <c r="K21" s="19"/>
      <c r="L21" s="19"/>
      <c r="M21" s="19"/>
      <c r="N21" s="19"/>
      <c r="O21" s="55"/>
      <c r="P21" s="19"/>
    </row>
    <row r="22" spans="1:18" x14ac:dyDescent="0.25">
      <c r="A22" s="18"/>
      <c r="B22" s="21"/>
      <c r="C22" s="22"/>
      <c r="D22" s="21"/>
      <c r="E22" s="21"/>
      <c r="F22" s="21"/>
      <c r="G22" s="21"/>
      <c r="H22" s="21"/>
      <c r="I22" s="21"/>
      <c r="J22" s="56">
        <f>SUM(J7:J21)</f>
        <v>0</v>
      </c>
      <c r="K22" s="21"/>
      <c r="L22" s="21"/>
      <c r="M22" s="21"/>
      <c r="N22" s="21"/>
      <c r="O22" s="56">
        <f>SUM(O7:O21)</f>
        <v>2668.88</v>
      </c>
      <c r="P22" s="21"/>
      <c r="Q22" s="23">
        <f t="shared" ref="Q22:R22" si="0">SUM(Q7:Q21)</f>
        <v>0</v>
      </c>
      <c r="R22" s="23">
        <f t="shared" si="0"/>
        <v>0</v>
      </c>
    </row>
    <row r="35" spans="6:6" x14ac:dyDescent="0.25">
      <c r="F35" s="52">
        <f>14+13+16+9</f>
        <v>52</v>
      </c>
    </row>
  </sheetData>
  <mergeCells count="18">
    <mergeCell ref="Q14:T14"/>
    <mergeCell ref="Q5:R5"/>
    <mergeCell ref="B1:P1"/>
    <mergeCell ref="B2:B6"/>
    <mergeCell ref="C2:H2"/>
    <mergeCell ref="I2:P2"/>
    <mergeCell ref="C3:C6"/>
    <mergeCell ref="D3:D6"/>
    <mergeCell ref="E3:E6"/>
    <mergeCell ref="F3:G5"/>
    <mergeCell ref="H3:H6"/>
    <mergeCell ref="I3:N3"/>
    <mergeCell ref="O3:P3"/>
    <mergeCell ref="I4:L4"/>
    <mergeCell ref="M4:N4"/>
    <mergeCell ref="O4:O5"/>
    <mergeCell ref="P4:P5"/>
    <mergeCell ref="K5:L5"/>
  </mergeCell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tháng 12</vt:lpstr>
      <vt:lpstr>tháng 11</vt:lpstr>
      <vt:lpstr>Tháng 1.26 </vt:lpstr>
      <vt:lpstr>Sheet1</vt:lpstr>
      <vt:lpstr>'Tháng 1.26 '!Print_Area</vt:lpstr>
      <vt:lpstr>'tháng 11'!Print_Area</vt:lpstr>
      <vt:lpstr>'tháng 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2025-07-31T02:23:32Z</cp:lastPrinted>
  <dcterms:created xsi:type="dcterms:W3CDTF">2025-07-28T03:48:00Z</dcterms:created>
  <dcterms:modified xsi:type="dcterms:W3CDTF">2026-02-03T07:31:08Z</dcterms:modified>
</cp:coreProperties>
</file>