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CÔNG VIỆC ANH THANH\Đội PCCC và CNCH TX\KH 484\2. KH 484\2. KH 484\Báo cáo tháng, năm\Năm 2026\KH151 năm 2025\Triển khai KH345 của UBND TP\Triển khai KH345 của UBND TP\"/>
    </mc:Choice>
  </mc:AlternateContent>
  <bookViews>
    <workbookView xWindow="-110" yWindow="-110" windowWidth="23250" windowHeight="12450"/>
  </bookViews>
  <sheets>
    <sheet name="Trang_tính1" sheetId="1" r:id="rId1"/>
  </sheets>
  <definedNames>
    <definedName name="_xlnm._FilterDatabase" localSheetId="0" hidden="1">Trang_tính1!$A$8:$AV$8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0" i="1" l="1"/>
  <c r="Z30" i="1" l="1"/>
  <c r="AA30" i="1"/>
  <c r="AB30" i="1"/>
  <c r="AC30" i="1"/>
  <c r="AD30" i="1"/>
  <c r="AE30" i="1"/>
  <c r="AF30" i="1"/>
  <c r="AG30" i="1"/>
  <c r="AH30" i="1"/>
  <c r="AI30" i="1"/>
  <c r="AJ30" i="1"/>
  <c r="AK30" i="1"/>
  <c r="AL30" i="1"/>
  <c r="AM30" i="1"/>
  <c r="AN30" i="1"/>
  <c r="AO30" i="1"/>
  <c r="AP30" i="1"/>
  <c r="AQ30" i="1"/>
  <c r="AR30" i="1"/>
  <c r="AS30" i="1"/>
  <c r="AT30" i="1"/>
  <c r="AU30" i="1"/>
  <c r="AV30" i="1"/>
  <c r="Y30" i="1"/>
  <c r="M30" i="1"/>
  <c r="N30" i="1"/>
  <c r="O30" i="1"/>
  <c r="P30" i="1"/>
  <c r="Q30" i="1"/>
  <c r="R30" i="1"/>
  <c r="S30" i="1"/>
  <c r="U30" i="1"/>
  <c r="V30" i="1"/>
  <c r="L30" i="1"/>
  <c r="W30" i="1"/>
  <c r="H28" i="1"/>
  <c r="G27" i="1"/>
  <c r="H27" i="1" s="1"/>
  <c r="H26" i="1"/>
  <c r="G26" i="1"/>
  <c r="G25" i="1"/>
  <c r="H25" i="1" s="1"/>
  <c r="G24" i="1"/>
  <c r="H24" i="1" s="1"/>
  <c r="H23" i="1"/>
  <c r="H22" i="1"/>
  <c r="H21" i="1"/>
  <c r="H18" i="1" l="1"/>
  <c r="H17" i="1" l="1"/>
  <c r="H16" i="1"/>
  <c r="H15" i="1" l="1"/>
  <c r="H14" i="1"/>
  <c r="H13" i="1"/>
  <c r="H12" i="1"/>
  <c r="H10" i="1" l="1"/>
  <c r="H9" i="1"/>
</calcChain>
</file>

<file path=xl/sharedStrings.xml><?xml version="1.0" encoding="utf-8"?>
<sst xmlns="http://schemas.openxmlformats.org/spreadsheetml/2006/main" count="360" uniqueCount="181">
  <si>
    <t>CỘNG HÒA XÃ HỘI CHỦ NGHĨA VIỆT NAM
Độc lập - Tự do - Hạnh phúc</t>
  </si>
  <si>
    <t>STT</t>
  </si>
  <si>
    <t>Tên cơ sở</t>
  </si>
  <si>
    <t>Địa chỉ</t>
  </si>
  <si>
    <t>Chủ đầu tư</t>
  </si>
  <si>
    <t>Quy mô</t>
  </si>
  <si>
    <t>Thẩm duyệt về PCCC (ghi rõ số, ngày văn bản), đơn vị ban hành, trường hợp chưa thẩm duyệt thì để trống</t>
  </si>
  <si>
    <r>
      <t xml:space="preserve">Biện pháp xử lý </t>
    </r>
    <r>
      <rPr>
        <b/>
        <i/>
        <sz val="12"/>
        <color indexed="8"/>
        <rFont val="Times New Roman"/>
        <family val="1"/>
      </rPr>
      <t>(tính từ khi cơ sở hoạt động đến thời điểm hiện tại, chỉ thống kê xử lý các lỗi  liên quan đến đầu tư xây dựng, tạm đình chỉ, đình chỉ)</t>
    </r>
  </si>
  <si>
    <t>Đăng công báo</t>
  </si>
  <si>
    <t>Tổ chức mời chủ đầu tư họp thống nhất biện pháp, giải pháp thực hiện</t>
  </si>
  <si>
    <t>Chủ đầu tư cam kết lộ trình, thời gian khắc phục</t>
  </si>
  <si>
    <t>Đề nghị Cơ quan Cảnh sát PCCC kiểm tra kết quả nghiệm thu về PCCC</t>
  </si>
  <si>
    <t>Được cấp văn bản chấp thuận kết quả nghiệm thu về PCCC (ghi rõ số, ngày tháng văn bản)</t>
  </si>
  <si>
    <t>Loại hình</t>
  </si>
  <si>
    <t>Nguồn vốn</t>
  </si>
  <si>
    <t>Diện tích xây dựng (m2)</t>
  </si>
  <si>
    <t>Chiều cao (m)</t>
  </si>
  <si>
    <t>Khối tích
(m3)</t>
  </si>
  <si>
    <t>Số tầng nổi</t>
  </si>
  <si>
    <t>Số tầng hầm</t>
  </si>
  <si>
    <t>Vi phạm khác</t>
  </si>
  <si>
    <t>Số lượt xử phạt</t>
  </si>
  <si>
    <t>Lỗi vi phạm (điểm, khoản, điều)</t>
  </si>
  <si>
    <t>Số, ngày quyết định</t>
  </si>
  <si>
    <t>Tổng số tiền phạt (đồng)</t>
  </si>
  <si>
    <t>Tạm đình chỉ (ghi rõ số, ngày QĐ)</t>
  </si>
  <si>
    <t>Đình chỉ (ghi rõ số, ngày QĐ)</t>
  </si>
  <si>
    <t>Chợ</t>
  </si>
  <si>
    <t>Siêu thị, TTTM</t>
  </si>
  <si>
    <t>Nhà cao tầng</t>
  </si>
  <si>
    <t>cơ sở giáo dục</t>
  </si>
  <si>
    <t>cơ sở y tế</t>
  </si>
  <si>
    <t>Nhà nghỉ, khách sạn, cơ sở lưu trú</t>
  </si>
  <si>
    <t>kho, xưởng sản xuất</t>
  </si>
  <si>
    <t>karaoke, massage</t>
  </si>
  <si>
    <t>Nhà chuyển đổi công năng từ nhà ở</t>
  </si>
  <si>
    <t>Loại hình khác (ghi chú rõ loại hình)</t>
  </si>
  <si>
    <t>ngân sách Trung ương</t>
  </si>
  <si>
    <t>ngân sách cấp Thành phố</t>
  </si>
  <si>
    <t>ngân sách cấp huyện</t>
  </si>
  <si>
    <t>nguồn vốn ngoài nguồn ngân sách</t>
  </si>
  <si>
    <t>Bộ phận</t>
  </si>
  <si>
    <t>Toàn bộ công trình</t>
  </si>
  <si>
    <t>BM 1B</t>
  </si>
  <si>
    <t>Thuộc danh sách cơ sở không đảm bảo không có khả năng khắc phục</t>
  </si>
  <si>
    <t>xã, phường</t>
  </si>
  <si>
    <t xml:space="preserve">Lỗi vi phạm </t>
  </si>
  <si>
    <t>Hệ thống báo cháy tự động</t>
  </si>
  <si>
    <t>Hệ thống chữa cháy tự động</t>
  </si>
  <si>
    <t>Họng nước chữa cháy trong nhà</t>
  </si>
  <si>
    <t>Cấp nước chữa cháy ngoài nhà</t>
  </si>
  <si>
    <t>Nguồn điện cấp cho hệ thống PCCC</t>
  </si>
  <si>
    <t>Đã thẩm duyệt/thẩm định thiết kế về PCCC</t>
  </si>
  <si>
    <t>Đang tiến hành thi công theo hồ sơ thiết kế thẩm duyệt/thẩm định</t>
  </si>
  <si>
    <t>cơ quan Công an tiếp tục kiểm tra kết quả nghiệm thu về PCCC (căn cứ Điều 46 quy định chuyển tiếp của Nghị định số 105/2025/NĐ-CP)
Tích X</t>
  </si>
  <si>
    <t>Công ty CP phát triển công trình Viễn Thông</t>
  </si>
  <si>
    <t>Lô 18 KĐT Định Công</t>
  </si>
  <si>
    <t>Phương Liệt</t>
  </si>
  <si>
    <t>số 327/TD-PCCC ngày 24/03/2025 của Phòng Cảnh sát PCCC&amp;CNCH</t>
  </si>
  <si>
    <t>x</t>
  </si>
  <si>
    <t>433/QĐ-XPHC ngày 19/9/2025</t>
  </si>
  <si>
    <t>số 223/QĐTĐC-CAHM-PCCC ngày 18/10/2023</t>
  </si>
  <si>
    <t>nhà hỗn hợp</t>
  </si>
  <si>
    <t>điểm b, khoản 4, điều 10 Nghị định số 106/2025/NĐ-CP 
khoản 5, điều 38 NĐ 144/2021/NĐ-CP</t>
  </si>
  <si>
    <t>Tòa nhà văn phòng cho thuê</t>
  </si>
  <si>
    <t>Số 73+75+77 Khuất Duy Tiến</t>
  </si>
  <si>
    <t>Thanh Xuân</t>
  </si>
  <si>
    <t>Phùng Thị Bích Vân</t>
  </si>
  <si>
    <t>Khoản 4 điều 18 NĐ số 106/2025/NĐ-CP</t>
  </si>
  <si>
    <t>9749/QĐ-XPHC ngày 27/10/2025</t>
  </si>
  <si>
    <t>Nhà làm việc của doanh nghiệp</t>
  </si>
  <si>
    <t>Số 29 Khuất Duy Tiến</t>
  </si>
  <si>
    <t>Nghiêm Minh Sơn</t>
  </si>
  <si>
    <t>Biên bản kiểm tra kết quả nghiệm thu PCCC ngày 22/9/2025</t>
  </si>
  <si>
    <t>Nhà ở kết hợp văn phòng công ty CP tân Phục Hưng</t>
  </si>
  <si>
    <t xml:space="preserve">Số 59 Hoàng Ngân, </t>
  </si>
  <si>
    <t xml:space="preserve"> công ty CP tân Phục Hưng</t>
  </si>
  <si>
    <t>8 tầng 01 tầng mái</t>
  </si>
  <si>
    <t>10/CNTD-PCCC ngày 08/01/2008; CÔng văn số 410CVDA/PC23™</t>
  </si>
  <si>
    <t>Chưa trang bị</t>
  </si>
  <si>
    <t>b, K3, Đ40; c, K2, Đ44 Nghị định 144</t>
  </si>
  <si>
    <t>1050102, ngày 16/11/2022</t>
  </si>
  <si>
    <t>Nhà văn phòng</t>
  </si>
  <si>
    <t>Số 3 Ngõ 98 Vũ Trọng Phụng</t>
  </si>
  <si>
    <t>Tư nhân</t>
  </si>
  <si>
    <t>Trang bị chưa đảm bảo</t>
  </si>
  <si>
    <t>a, K2, Đ28; a, K2, Đ41 Nghị định 167; b,K3,Đ40 Nghị định 144</t>
  </si>
  <si>
    <t>484103; ngày 02/11/2021
1012353, ngày b14/12/2022</t>
  </si>
  <si>
    <t>Nhà cho thuê văn phòng</t>
  </si>
  <si>
    <t>Số 116 Vũ Trọng Phụng</t>
  </si>
  <si>
    <t>b, K3, Đ40; a, K2 Đ44 Nghị định 144</t>
  </si>
  <si>
    <t>1012281, ngày 16/12/2022
1050364 ngày 8/12/2023</t>
  </si>
  <si>
    <t>Tòa nhà văn  phòng số 3 ngõ 21 Lê Văn Lương</t>
  </si>
  <si>
    <t>Số 3 ngõ 21 Lê Văn Lương</t>
  </si>
  <si>
    <t>Công ty Cổ phần xây dựng và lắp đặt viễn thông</t>
  </si>
  <si>
    <t>7 tầng 01 tum</t>
  </si>
  <si>
    <t>220/TD-PCCC-P3 ngày 27/3/2017</t>
  </si>
  <si>
    <t>Điều kiện thoát nạn không đảm bảo</t>
  </si>
  <si>
    <t>Tòa nhà 212 Nguyễn Trãi</t>
  </si>
  <si>
    <t>Số 212 Nguyễn Trãi</t>
  </si>
  <si>
    <t>Phạm Văn Công</t>
  </si>
  <si>
    <t xml:space="preserve">Khoản 4, Điều 30 Nghị định số 144/2021/NĐ-CP </t>
  </si>
  <si>
    <t>476/QĐ-XPHC ngày 23/01/2025</t>
  </si>
  <si>
    <t>số 233/QĐTĐC-CATX-PCCC ngày 28/10/2021</t>
  </si>
  <si>
    <t>264/QĐĐC-CATX-PCCC ngày 30/11/2021</t>
  </si>
  <si>
    <t>Nhà cho thuê văn phòng, dịch vụ</t>
  </si>
  <si>
    <t>Số 140 Nguyễn Trãi</t>
  </si>
  <si>
    <t>Công ty TNHH Phúc Tiến Việt Nam</t>
  </si>
  <si>
    <t>Công trình xây dựng khu siêu thị, văn phòng giao dịch thương mại và nhà ở</t>
  </si>
  <si>
    <t>Số 317 Trường Chinh</t>
  </si>
  <si>
    <t>Khương Đình</t>
  </si>
  <si>
    <t>Công ty CP Tư vấn đầu tư dự án quốc tế</t>
  </si>
  <si>
    <t>Số 647/TD-PCCC-P6 ngày 11/3/2016, Cục C07</t>
  </si>
  <si>
    <t>Khoảng cách PCCC không đảm bảo</t>
  </si>
  <si>
    <t>- K5, Đ30 NĐ 144
- K6, Đ36 NĐ 167</t>
  </si>
  <si>
    <t xml:space="preserve"> số 682 ngày 01/02/2023 
 số 5798 ngày 14/10/2019 </t>
  </si>
  <si>
    <t>QĐ số 951/QĐ-PCCC-Đ2 ngày 12/11/2024 đính chính QĐ số 91/QĐĐC-PC07 ngày 16/11/2019</t>
  </si>
  <si>
    <t>Nhà hỗn hợp</t>
  </si>
  <si>
    <t>số 451 Vũ Tông Phan</t>
  </si>
  <si>
    <t>Nguyễn Thị Lan Anh và Nguyễn Văn Dũng</t>
  </si>
  <si>
    <t>90m2</t>
  </si>
  <si>
    <t>Khoản 5, điều 38, ND144</t>
  </si>
  <si>
    <t>8437 ngày 01/10/2025</t>
  </si>
  <si>
    <t>45.000.000</t>
  </si>
  <si>
    <t>đình chỉ có thời hạn</t>
  </si>
  <si>
    <t>số 627đường Vũ Tông Phan</t>
  </si>
  <si>
    <t>Khoản 4, điều 18, ND106</t>
  </si>
  <si>
    <t xml:space="preserve">2342 ngày 09/05/2025 </t>
  </si>
  <si>
    <t>Số 37 ngày 29/05/2025</t>
  </si>
  <si>
    <t>Số 82 ngày 08/07/2025</t>
  </si>
  <si>
    <t>Tòa nhà Văn phòng Lạc Hồng</t>
  </si>
  <si>
    <t>Khu nội chính</t>
  </si>
  <si>
    <t>Công ty cổ phần đầu tư Lạc Hồng</t>
  </si>
  <si>
    <t>10 tầng nổi, 01 tầng trệt  và 01 tum</t>
  </si>
  <si>
    <t>649/TD-PCCC-CTPC ngày 30/6/2020, Phòng PC07-Công an Hà Nội</t>
  </si>
  <si>
    <t>Lắp đặt chưa đảm bảo tại các tầng</t>
  </si>
  <si>
    <t xml:space="preserve">Khu vực tầng tum có cải tạo làm phòng chống thấm ( có để bàn làm phòng họp công ty) </t>
  </si>
  <si>
    <t>Điểm  B Khoản 4 Điều 41 NĐ số 167/2013/NĐ-CP
điểm a, khoản 5, Điều 36 Nghị định số 167/2013/NĐ-CP, ngày 12/11/2013 của Chính phủ 
Khoản 4, Điều 30, NĐ 144/2021/NĐ-CP
Khoản 4, điều 38, NĐ-144/2021</t>
  </si>
  <si>
    <t xml:space="preserve">236203 ngày 19/11/2018 
2434 ngày 15/8/2019
4113 ngày 17/08/2023
2445 ngày 26/4/2023
</t>
  </si>
  <si>
    <t>215.000.000</t>
  </si>
  <si>
    <t>122/QĐ-CATX-PCCC ngày 5/4/2023</t>
  </si>
  <si>
    <t>162/QĐ-CATX-PCCC ngày 8/5/2023</t>
  </si>
  <si>
    <t>văn phòng</t>
  </si>
  <si>
    <t>Khu dịch vụ thuộc dự án Tòa nhà hỗn hợp văn phòng kết hợp căn hộ</t>
  </si>
  <si>
    <t>Đường Lê Văn Lương</t>
  </si>
  <si>
    <t>Công ty Cổ phần Đầu tư nông nghiệp Công nghệ cao Hà Nội</t>
  </si>
  <si>
    <t>không trang bị, lắp đặt</t>
  </si>
  <si>
    <t>Cải tạo, xây dựng không phép</t>
  </si>
  <si>
    <t>K5,Đ 38, NĐ 144
K4, Đ30, NĐ 144</t>
  </si>
  <si>
    <t xml:space="preserve">170; ngày 10/01/2024
4707QĐ-XPHC 25/11/2022 </t>
  </si>
  <si>
    <t>170.000.000</t>
  </si>
  <si>
    <t>số 183/QĐĐC-CATX-PCCC ngày 20/7/20121  Của Công an quận Thanh Xuân</t>
  </si>
  <si>
    <t>Bệnh viện điều dưỡng và phục hồi chức năng Hà Nội</t>
  </si>
  <si>
    <t>Số 35 Lê Văn Thiêm</t>
  </si>
  <si>
    <t>Sở Y tế Hà Nội</t>
  </si>
  <si>
    <t>trang bị chưa đẩy đủ</t>
  </si>
  <si>
    <t>Tòa nhà hỗn hợp</t>
  </si>
  <si>
    <t>Số 29 Nguyễn Xiển</t>
  </si>
  <si>
    <t>Vũ Văn Cứu</t>
  </si>
  <si>
    <t>Trang bị, lắp đặt không đảm bảo theo quy định</t>
  </si>
  <si>
    <t>khoản 4, Điều 18, NĐ 105</t>
  </si>
  <si>
    <t>9647, 24/10/2025</t>
  </si>
  <si>
    <t>Số 23 đường Nguyễn Xiển</t>
  </si>
  <si>
    <t>Nguyễn Đình Huynh</t>
  </si>
  <si>
    <t>9129, 16/10/2025</t>
  </si>
  <si>
    <t>Số 38 ngõ 111 Nguyễn Xiển</t>
  </si>
  <si>
    <t>Trần Thị Lệ Chuyền</t>
  </si>
  <si>
    <t>9029, 14/10/2025</t>
  </si>
  <si>
    <t>Số 109 nguyễn xiển</t>
  </si>
  <si>
    <t>Phan Thị Nghĩa</t>
  </si>
  <si>
    <t>9028, 14/10/2025</t>
  </si>
  <si>
    <t>Số 35+37+39 Nguyễn Xiển</t>
  </si>
  <si>
    <t>Trần Thị Hằng</t>
  </si>
  <si>
    <t>9598, 23/10/2025</t>
  </si>
  <si>
    <t>Nhà Văn Phòng</t>
  </si>
  <si>
    <t>Số 42 ngõ 111 Nguyễn Xiển</t>
  </si>
  <si>
    <t xml:space="preserve">Ngô Văn Quang </t>
  </si>
  <si>
    <t>nguyễn thị ngọc lan</t>
  </si>
  <si>
    <t xml:space="preserve">PHÒNG CẢNH SÁT PCCC&amp;CNCH
ĐỘI CC&amp;CNCH KHU VỰC SỐ 13
</t>
  </si>
  <si>
    <t>Tổng</t>
  </si>
  <si>
    <t xml:space="preserve">DANH SÁCH CÁC CÔNG TRÌNH ĐƯA VÀO HOẠT ĐỘNG CHƯA NGHIỆM THU VỀ PCCC
(Ban hành kèm theo văn bản số          /PC07-KV13 ngày        /01/2026 của Công an TP Hà Nội)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</si>
</sst>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 #,##0.00_-;_-* &quot;-&quot;??_-;_-@_-"/>
    <numFmt numFmtId="165" formatCode="_-* #,##0\ _₫_-;\-* #,##0\ _₫_-;_-* &quot;-&quot;??\ _₫_-;_-@_-"/>
  </numFmts>
  <fonts count="17" x14ac:knownFonts="1">
    <font>
      <sz val="11"/>
      <color theme="1"/>
      <name val="Calibri"/>
      <family val="2"/>
      <charset val="163"/>
      <scheme val="minor"/>
    </font>
    <font>
      <b/>
      <sz val="18"/>
      <color indexed="8"/>
      <name val="Times New Roman"/>
      <family val="1"/>
      <charset val="163"/>
    </font>
    <font>
      <b/>
      <sz val="18"/>
      <color indexed="8"/>
      <name val="Times New Roman"/>
      <family val="1"/>
    </font>
    <font>
      <b/>
      <sz val="18"/>
      <color theme="1"/>
      <name val="Times New Roman"/>
      <family val="1"/>
    </font>
    <font>
      <sz val="9"/>
      <color theme="1"/>
      <name val="Times New Roman"/>
      <family val="1"/>
    </font>
    <font>
      <b/>
      <i/>
      <sz val="8"/>
      <color theme="1"/>
      <name val="Times New Roman"/>
      <family val="1"/>
    </font>
    <font>
      <b/>
      <sz val="8"/>
      <color theme="1"/>
      <name val="Times New Roman"/>
      <family val="1"/>
    </font>
    <font>
      <sz val="11"/>
      <color theme="1"/>
      <name val="Calibri"/>
      <family val="2"/>
      <scheme val="minor"/>
    </font>
    <font>
      <sz val="10"/>
      <name val="Arial"/>
      <family val="2"/>
    </font>
    <font>
      <b/>
      <sz val="9"/>
      <color theme="1"/>
      <name val="Times New Roman"/>
      <family val="1"/>
    </font>
    <font>
      <b/>
      <sz val="12"/>
      <color theme="1"/>
      <name val="Times New Roman"/>
      <family val="1"/>
    </font>
    <font>
      <b/>
      <i/>
      <sz val="12"/>
      <color indexed="8"/>
      <name val="Times New Roman"/>
      <family val="1"/>
    </font>
    <font>
      <sz val="11"/>
      <color indexed="8"/>
      <name val="Calibri"/>
      <family val="2"/>
    </font>
    <font>
      <b/>
      <sz val="14"/>
      <color theme="1"/>
      <name val="Times New Roman"/>
      <family val="1"/>
    </font>
    <font>
      <b/>
      <i/>
      <sz val="9"/>
      <color theme="1"/>
      <name val="Times New Roman"/>
      <family val="1"/>
    </font>
    <font>
      <sz val="9"/>
      <name val="Times New Roman"/>
      <family val="1"/>
    </font>
    <font>
      <sz val="9"/>
      <color rgb="FF00000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6">
    <xf numFmtId="0" fontId="0" fillId="0" borderId="0"/>
    <xf numFmtId="0" fontId="8" fillId="0" borderId="0"/>
    <xf numFmtId="0" fontId="8"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12" fillId="0" borderId="0"/>
    <xf numFmtId="0" fontId="7" fillId="0" borderId="0"/>
    <xf numFmtId="0" fontId="12" fillId="0" borderId="0"/>
    <xf numFmtId="0" fontId="8" fillId="0" borderId="0"/>
    <xf numFmtId="0" fontId="7" fillId="0" borderId="0"/>
    <xf numFmtId="164" fontId="7" fillId="0" borderId="0" applyFont="0" applyFill="0" applyBorder="0" applyAlignment="0" applyProtection="0"/>
    <xf numFmtId="9" fontId="12" fillId="0" borderId="0" applyFont="0" applyFill="0" applyBorder="0" applyAlignment="0" applyProtection="0"/>
    <xf numFmtId="0" fontId="7" fillId="0" borderId="0"/>
    <xf numFmtId="0" fontId="8" fillId="0" borderId="0"/>
  </cellStyleXfs>
  <cellXfs count="42">
    <xf numFmtId="0" fontId="0" fillId="0" borderId="0" xfId="0"/>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4" fillId="2" borderId="0" xfId="0" applyFont="1" applyFill="1"/>
    <xf numFmtId="0" fontId="5" fillId="2" borderId="0" xfId="0" applyFont="1" applyFill="1" applyAlignment="1">
      <alignment horizontal="center" vertical="center" wrapText="1"/>
    </xf>
    <xf numFmtId="0" fontId="6" fillId="2" borderId="0" xfId="0" applyFont="1" applyFill="1" applyAlignment="1">
      <alignment vertical="center" wrapText="1"/>
    </xf>
    <xf numFmtId="0" fontId="9" fillId="2" borderId="2" xfId="2" applyFont="1" applyFill="1" applyBorder="1" applyAlignment="1">
      <alignment horizontal="center" vertical="center" wrapText="1"/>
    </xf>
    <xf numFmtId="0" fontId="3" fillId="2" borderId="0" xfId="0" applyFont="1" applyFill="1" applyAlignment="1">
      <alignment horizontal="center" vertical="center" wrapText="1"/>
    </xf>
    <xf numFmtId="3" fontId="0" fillId="0" borderId="0" xfId="0" applyNumberFormat="1"/>
    <xf numFmtId="0" fontId="14" fillId="0" borderId="2" xfId="0" quotePrefix="1" applyFont="1" applyFill="1" applyBorder="1" applyAlignment="1">
      <alignment horizontal="center" vertical="center" wrapText="1"/>
    </xf>
    <xf numFmtId="0" fontId="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3" fontId="15"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4" fillId="0" borderId="2" xfId="0" quotePrefix="1" applyFont="1" applyFill="1" applyBorder="1" applyAlignment="1">
      <alignment horizontal="center" vertical="center" wrapText="1"/>
    </xf>
    <xf numFmtId="0" fontId="15"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2" borderId="2" xfId="2" applyFont="1" applyFill="1" applyBorder="1" applyAlignment="1">
      <alignment horizontal="center" vertical="center" wrapText="1"/>
    </xf>
    <xf numFmtId="0" fontId="6" fillId="0" borderId="2" xfId="0" applyFont="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2" xfId="2" applyFont="1" applyFill="1" applyBorder="1" applyAlignment="1">
      <alignment horizontal="center" vertical="center" wrapText="1"/>
    </xf>
    <xf numFmtId="165" fontId="9" fillId="2" borderId="2" xfId="3"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3" fillId="2" borderId="0" xfId="0" applyFont="1" applyFill="1" applyAlignment="1">
      <alignment horizontal="center"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3" fillId="2" borderId="0" xfId="0" applyFont="1" applyFill="1" applyAlignment="1">
      <alignment horizontal="center" vertical="center" wrapText="1"/>
    </xf>
    <xf numFmtId="0" fontId="6" fillId="2" borderId="2" xfId="2" applyFont="1" applyFill="1" applyBorder="1" applyAlignment="1">
      <alignment horizontal="center" vertical="center" wrapText="1"/>
    </xf>
  </cellXfs>
  <cellStyles count="16">
    <cellStyle name="Comma 2" xfId="3"/>
    <cellStyle name="Comma 3" xfId="4"/>
    <cellStyle name="Dấu phẩy 2" xfId="12"/>
    <cellStyle name="Excel Built-in Normal" xfId="7"/>
    <cellStyle name="Normal" xfId="0" builtinId="0"/>
    <cellStyle name="Normal 2" xfId="2"/>
    <cellStyle name="Normal 2 2" xfId="9"/>
    <cellStyle name="Normal 2 3" xfId="8"/>
    <cellStyle name="Normal 3" xfId="1"/>
    <cellStyle name="Normal 3 2" xfId="11"/>
    <cellStyle name="Normal 4" xfId="10"/>
    <cellStyle name="Normal 5" xfId="6"/>
    <cellStyle name="Normal 6" xfId="5"/>
    <cellStyle name="Normal 7" xfId="14"/>
    <cellStyle name="Normal 9" xfId="15"/>
    <cellStyle name="Percent 2 2" xfId="13"/>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174625</xdr:colOff>
      <xdr:row>0</xdr:row>
      <xdr:rowOff>857250</xdr:rowOff>
    </xdr:from>
    <xdr:to>
      <xdr:col>16</xdr:col>
      <xdr:colOff>0</xdr:colOff>
      <xdr:row>0</xdr:row>
      <xdr:rowOff>873125</xdr:rowOff>
    </xdr:to>
    <xdr:cxnSp macro="">
      <xdr:nvCxnSpPr>
        <xdr:cNvPr id="2" name="Straight Connector 1">
          <a:extLst>
            <a:ext uri="{FF2B5EF4-FFF2-40B4-BE49-F238E27FC236}">
              <a16:creationId xmlns:a16="http://schemas.microsoft.com/office/drawing/2014/main" id="{974C0E5A-8274-4617-A594-08626504F834}"/>
            </a:ext>
          </a:extLst>
        </xdr:cNvPr>
        <xdr:cNvCxnSpPr/>
      </xdr:nvCxnSpPr>
      <xdr:spPr>
        <a:xfrm flipV="1">
          <a:off x="7429500" y="857250"/>
          <a:ext cx="3254375" cy="15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322622</xdr:colOff>
      <xdr:row>0</xdr:row>
      <xdr:rowOff>974272</xdr:rowOff>
    </xdr:from>
    <xdr:to>
      <xdr:col>37</xdr:col>
      <xdr:colOff>404265</xdr:colOff>
      <xdr:row>0</xdr:row>
      <xdr:rowOff>974272</xdr:rowOff>
    </xdr:to>
    <xdr:cxnSp macro="">
      <xdr:nvCxnSpPr>
        <xdr:cNvPr id="3" name="Straight Connector 2">
          <a:extLst>
            <a:ext uri="{FF2B5EF4-FFF2-40B4-BE49-F238E27FC236}">
              <a16:creationId xmlns:a16="http://schemas.microsoft.com/office/drawing/2014/main" id="{0310066F-87E0-4394-82C6-011545EAB063}"/>
            </a:ext>
          </a:extLst>
        </xdr:cNvPr>
        <xdr:cNvCxnSpPr/>
      </xdr:nvCxnSpPr>
      <xdr:spPr>
        <a:xfrm>
          <a:off x="23208022" y="974272"/>
          <a:ext cx="263434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0"/>
  <sheetViews>
    <sheetView tabSelected="1" zoomScale="40" zoomScaleNormal="40" workbookViewId="0">
      <selection activeCell="K4" sqref="K4:K7"/>
    </sheetView>
  </sheetViews>
  <sheetFormatPr defaultRowHeight="14.5" x14ac:dyDescent="0.35"/>
  <cols>
    <col min="1" max="1" width="9.54296875" bestFit="1" customWidth="1"/>
    <col min="2" max="2" width="8.81640625" bestFit="1" customWidth="1"/>
    <col min="6" max="6" width="9.453125" bestFit="1" customWidth="1"/>
    <col min="7" max="7" width="9.54296875" bestFit="1" customWidth="1"/>
    <col min="8" max="8" width="10.453125" bestFit="1" customWidth="1"/>
    <col min="9" max="9" width="11.453125" bestFit="1" customWidth="1"/>
    <col min="10" max="10" width="9.54296875" bestFit="1" customWidth="1"/>
    <col min="11" max="12" width="9.1796875" bestFit="1" customWidth="1"/>
    <col min="13" max="13" width="12.26953125" customWidth="1"/>
    <col min="14" max="14" width="9.453125" bestFit="1" customWidth="1"/>
    <col min="15" max="16" width="9.1796875" bestFit="1" customWidth="1"/>
    <col min="17" max="18" width="9" bestFit="1" customWidth="1"/>
    <col min="19" max="19" width="8.81640625" bestFit="1" customWidth="1"/>
    <col min="20" max="20" width="9.26953125" bestFit="1" customWidth="1"/>
    <col min="21" max="21" width="18.1796875" customWidth="1"/>
    <col min="22" max="22" width="11" bestFit="1" customWidth="1"/>
    <col min="23" max="23" width="12.453125" bestFit="1" customWidth="1"/>
    <col min="24" max="24" width="11.26953125" bestFit="1" customWidth="1"/>
    <col min="25" max="25" width="11.1796875" bestFit="1" customWidth="1"/>
    <col min="26" max="26" width="8.81640625" bestFit="1" customWidth="1"/>
    <col min="27" max="33" width="9" bestFit="1" customWidth="1"/>
    <col min="34" max="34" width="9.1796875" bestFit="1" customWidth="1"/>
    <col min="35" max="48" width="9" bestFit="1" customWidth="1"/>
  </cols>
  <sheetData>
    <row r="1" spans="1:48" s="4" customFormat="1" ht="104.5" customHeight="1" x14ac:dyDescent="0.25">
      <c r="A1" s="19" t="s">
        <v>178</v>
      </c>
      <c r="B1" s="20"/>
      <c r="C1" s="20"/>
      <c r="D1" s="20"/>
      <c r="E1" s="20"/>
      <c r="F1" s="20"/>
      <c r="G1" s="20"/>
      <c r="H1" s="20"/>
      <c r="I1" s="20"/>
      <c r="J1" s="20"/>
      <c r="K1" s="20"/>
      <c r="L1" s="20"/>
      <c r="M1" s="20"/>
      <c r="N1" s="20"/>
      <c r="O1" s="20"/>
      <c r="P1" s="20"/>
      <c r="Q1" s="20"/>
      <c r="R1" s="20"/>
      <c r="S1" s="20"/>
      <c r="T1" s="20"/>
      <c r="U1" s="20"/>
      <c r="V1" s="20"/>
      <c r="W1" s="20"/>
      <c r="X1" s="20"/>
      <c r="Y1" s="20"/>
      <c r="Z1" s="20"/>
      <c r="AA1" s="40" t="s">
        <v>0</v>
      </c>
      <c r="AB1" s="40"/>
      <c r="AC1" s="40"/>
      <c r="AD1" s="40"/>
      <c r="AE1" s="40"/>
      <c r="AF1" s="40"/>
      <c r="AG1" s="40"/>
      <c r="AH1" s="40"/>
      <c r="AI1" s="40"/>
      <c r="AJ1" s="40"/>
      <c r="AK1" s="40"/>
      <c r="AL1" s="40"/>
      <c r="AM1" s="40"/>
      <c r="AN1" s="40"/>
      <c r="AO1" s="40"/>
      <c r="AP1" s="40"/>
      <c r="AQ1" s="40"/>
      <c r="AR1" s="40"/>
      <c r="AS1" s="40"/>
      <c r="AT1" s="3"/>
      <c r="AU1" s="36" t="s">
        <v>43</v>
      </c>
      <c r="AV1" s="36"/>
    </row>
    <row r="2" spans="1:48" s="4" customFormat="1" ht="22.5" x14ac:dyDescent="0.25">
      <c r="A2" s="1"/>
      <c r="B2" s="36" t="s">
        <v>43</v>
      </c>
      <c r="C2" s="36"/>
      <c r="D2" s="2"/>
      <c r="E2" s="2"/>
      <c r="F2" s="2"/>
      <c r="G2" s="2"/>
      <c r="H2" s="2"/>
      <c r="I2" s="2"/>
      <c r="J2" s="2"/>
      <c r="K2" s="2"/>
      <c r="L2" s="2"/>
      <c r="M2" s="8"/>
      <c r="N2" s="2"/>
      <c r="O2" s="2"/>
      <c r="P2" s="2"/>
      <c r="Q2" s="2"/>
      <c r="R2" s="2"/>
      <c r="S2" s="2"/>
      <c r="T2" s="2"/>
      <c r="U2" s="2"/>
      <c r="V2" s="2"/>
      <c r="W2" s="2"/>
      <c r="X2" s="2"/>
      <c r="Y2" s="2"/>
      <c r="Z2" s="2"/>
      <c r="AA2" s="5"/>
      <c r="AB2" s="5"/>
      <c r="AC2" s="5"/>
      <c r="AD2" s="6"/>
      <c r="AE2" s="6"/>
      <c r="AF2" s="6"/>
      <c r="AG2" s="6"/>
      <c r="AH2" s="6"/>
      <c r="AI2" s="6"/>
      <c r="AJ2" s="6"/>
      <c r="AK2" s="6"/>
      <c r="AL2" s="6"/>
      <c r="AM2" s="6"/>
      <c r="AN2" s="6"/>
      <c r="AO2" s="6"/>
      <c r="AP2" s="6"/>
      <c r="AQ2" s="6"/>
    </row>
    <row r="3" spans="1:48" s="4" customFormat="1" ht="94" customHeight="1" x14ac:dyDescent="0.25">
      <c r="A3" s="21" t="s">
        <v>180</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row>
    <row r="4" spans="1:48" s="4" customFormat="1" ht="15" customHeight="1" x14ac:dyDescent="0.25">
      <c r="A4" s="22" t="s">
        <v>1</v>
      </c>
      <c r="B4" s="22" t="s">
        <v>2</v>
      </c>
      <c r="C4" s="22" t="s">
        <v>3</v>
      </c>
      <c r="D4" s="22" t="s">
        <v>45</v>
      </c>
      <c r="E4" s="22" t="s">
        <v>4</v>
      </c>
      <c r="F4" s="22" t="s">
        <v>5</v>
      </c>
      <c r="G4" s="22"/>
      <c r="H4" s="22"/>
      <c r="I4" s="22"/>
      <c r="J4" s="22"/>
      <c r="K4" s="22" t="s">
        <v>44</v>
      </c>
      <c r="L4" s="22" t="s">
        <v>6</v>
      </c>
      <c r="M4" s="37" t="s">
        <v>54</v>
      </c>
      <c r="N4" s="22" t="s">
        <v>46</v>
      </c>
      <c r="O4" s="22"/>
      <c r="P4" s="22"/>
      <c r="Q4" s="22"/>
      <c r="R4" s="22"/>
      <c r="S4" s="22"/>
      <c r="T4" s="23" t="s">
        <v>7</v>
      </c>
      <c r="U4" s="23"/>
      <c r="V4" s="23"/>
      <c r="W4" s="23"/>
      <c r="X4" s="23"/>
      <c r="Y4" s="23"/>
      <c r="Z4" s="23"/>
      <c r="AA4" s="23"/>
      <c r="AB4" s="41" t="s">
        <v>8</v>
      </c>
      <c r="AC4" s="35" t="s">
        <v>9</v>
      </c>
      <c r="AD4" s="35" t="s">
        <v>10</v>
      </c>
      <c r="AE4" s="35" t="s">
        <v>52</v>
      </c>
      <c r="AF4" s="35" t="s">
        <v>53</v>
      </c>
      <c r="AG4" s="35" t="s">
        <v>11</v>
      </c>
      <c r="AH4" s="35" t="s">
        <v>12</v>
      </c>
      <c r="AI4" s="25" t="s">
        <v>13</v>
      </c>
      <c r="AJ4" s="26"/>
      <c r="AK4" s="26"/>
      <c r="AL4" s="26"/>
      <c r="AM4" s="26"/>
      <c r="AN4" s="26"/>
      <c r="AO4" s="26"/>
      <c r="AP4" s="26"/>
      <c r="AQ4" s="26"/>
      <c r="AR4" s="27"/>
      <c r="AS4" s="22" t="s">
        <v>14</v>
      </c>
      <c r="AT4" s="22"/>
      <c r="AU4" s="22"/>
      <c r="AV4" s="22"/>
    </row>
    <row r="5" spans="1:48" s="4" customFormat="1" ht="27" customHeight="1" x14ac:dyDescent="0.25">
      <c r="A5" s="22"/>
      <c r="B5" s="22"/>
      <c r="C5" s="22"/>
      <c r="D5" s="22"/>
      <c r="E5" s="22"/>
      <c r="F5" s="22" t="s">
        <v>15</v>
      </c>
      <c r="G5" s="22" t="s">
        <v>16</v>
      </c>
      <c r="H5" s="22" t="s">
        <v>17</v>
      </c>
      <c r="I5" s="22" t="s">
        <v>18</v>
      </c>
      <c r="J5" s="22" t="s">
        <v>19</v>
      </c>
      <c r="K5" s="22"/>
      <c r="L5" s="22"/>
      <c r="M5" s="38"/>
      <c r="N5" s="22"/>
      <c r="O5" s="22"/>
      <c r="P5" s="22"/>
      <c r="Q5" s="22"/>
      <c r="R5" s="22"/>
      <c r="S5" s="22"/>
      <c r="T5" s="23"/>
      <c r="U5" s="23"/>
      <c r="V5" s="23"/>
      <c r="W5" s="23"/>
      <c r="X5" s="23"/>
      <c r="Y5" s="23"/>
      <c r="Z5" s="23"/>
      <c r="AA5" s="23"/>
      <c r="AB5" s="41"/>
      <c r="AC5" s="35"/>
      <c r="AD5" s="35"/>
      <c r="AE5" s="35"/>
      <c r="AF5" s="35"/>
      <c r="AG5" s="35"/>
      <c r="AH5" s="35"/>
      <c r="AI5" s="28"/>
      <c r="AJ5" s="29"/>
      <c r="AK5" s="29"/>
      <c r="AL5" s="29"/>
      <c r="AM5" s="29"/>
      <c r="AN5" s="29"/>
      <c r="AO5" s="29"/>
      <c r="AP5" s="29"/>
      <c r="AQ5" s="29"/>
      <c r="AR5" s="30"/>
      <c r="AS5" s="22"/>
      <c r="AT5" s="22"/>
      <c r="AU5" s="22"/>
      <c r="AV5" s="22"/>
    </row>
    <row r="6" spans="1:48" s="4" customFormat="1" ht="48" customHeight="1" x14ac:dyDescent="0.25">
      <c r="A6" s="22"/>
      <c r="B6" s="22"/>
      <c r="C6" s="22"/>
      <c r="D6" s="22"/>
      <c r="E6" s="22"/>
      <c r="F6" s="22"/>
      <c r="G6" s="22"/>
      <c r="H6" s="22"/>
      <c r="I6" s="22"/>
      <c r="J6" s="22"/>
      <c r="K6" s="22"/>
      <c r="L6" s="22"/>
      <c r="M6" s="38"/>
      <c r="N6" s="24" t="s">
        <v>47</v>
      </c>
      <c r="O6" s="24" t="s">
        <v>48</v>
      </c>
      <c r="P6" s="24" t="s">
        <v>49</v>
      </c>
      <c r="Q6" s="24" t="s">
        <v>50</v>
      </c>
      <c r="R6" s="24" t="s">
        <v>51</v>
      </c>
      <c r="S6" s="22" t="s">
        <v>20</v>
      </c>
      <c r="T6" s="22" t="s">
        <v>21</v>
      </c>
      <c r="U6" s="31" t="s">
        <v>22</v>
      </c>
      <c r="V6" s="31" t="s">
        <v>23</v>
      </c>
      <c r="W6" s="32" t="s">
        <v>24</v>
      </c>
      <c r="X6" s="31" t="s">
        <v>25</v>
      </c>
      <c r="Y6" s="31"/>
      <c r="Z6" s="31" t="s">
        <v>26</v>
      </c>
      <c r="AA6" s="31"/>
      <c r="AB6" s="41"/>
      <c r="AC6" s="35"/>
      <c r="AD6" s="35"/>
      <c r="AE6" s="35"/>
      <c r="AF6" s="35"/>
      <c r="AG6" s="35"/>
      <c r="AH6" s="35"/>
      <c r="AI6" s="33" t="s">
        <v>27</v>
      </c>
      <c r="AJ6" s="33" t="s">
        <v>28</v>
      </c>
      <c r="AK6" s="22" t="s">
        <v>29</v>
      </c>
      <c r="AL6" s="22" t="s">
        <v>30</v>
      </c>
      <c r="AM6" s="22" t="s">
        <v>31</v>
      </c>
      <c r="AN6" s="22" t="s">
        <v>32</v>
      </c>
      <c r="AO6" s="22" t="s">
        <v>33</v>
      </c>
      <c r="AP6" s="22" t="s">
        <v>34</v>
      </c>
      <c r="AQ6" s="22" t="s">
        <v>35</v>
      </c>
      <c r="AR6" s="22" t="s">
        <v>36</v>
      </c>
      <c r="AS6" s="22" t="s">
        <v>37</v>
      </c>
      <c r="AT6" s="22" t="s">
        <v>38</v>
      </c>
      <c r="AU6" s="22" t="s">
        <v>39</v>
      </c>
      <c r="AV6" s="22" t="s">
        <v>40</v>
      </c>
    </row>
    <row r="7" spans="1:48" s="4" customFormat="1" ht="108" customHeight="1" x14ac:dyDescent="0.25">
      <c r="A7" s="22"/>
      <c r="B7" s="22"/>
      <c r="C7" s="22"/>
      <c r="D7" s="22"/>
      <c r="E7" s="22"/>
      <c r="F7" s="22"/>
      <c r="G7" s="22"/>
      <c r="H7" s="22"/>
      <c r="I7" s="22"/>
      <c r="J7" s="22"/>
      <c r="K7" s="22"/>
      <c r="L7" s="22"/>
      <c r="M7" s="39"/>
      <c r="N7" s="24"/>
      <c r="O7" s="24"/>
      <c r="P7" s="24"/>
      <c r="Q7" s="24"/>
      <c r="R7" s="24"/>
      <c r="S7" s="22"/>
      <c r="T7" s="22"/>
      <c r="U7" s="31"/>
      <c r="V7" s="31"/>
      <c r="W7" s="32"/>
      <c r="X7" s="7" t="s">
        <v>41</v>
      </c>
      <c r="Y7" s="7" t="s">
        <v>42</v>
      </c>
      <c r="Z7" s="7" t="s">
        <v>41</v>
      </c>
      <c r="AA7" s="7" t="s">
        <v>42</v>
      </c>
      <c r="AB7" s="41"/>
      <c r="AC7" s="35"/>
      <c r="AD7" s="35"/>
      <c r="AE7" s="35"/>
      <c r="AF7" s="35"/>
      <c r="AG7" s="35"/>
      <c r="AH7" s="35"/>
      <c r="AI7" s="34"/>
      <c r="AJ7" s="34"/>
      <c r="AK7" s="22"/>
      <c r="AL7" s="22"/>
      <c r="AM7" s="22"/>
      <c r="AN7" s="22"/>
      <c r="AO7" s="22"/>
      <c r="AP7" s="22"/>
      <c r="AQ7" s="22"/>
      <c r="AR7" s="22"/>
      <c r="AS7" s="22"/>
      <c r="AT7" s="22"/>
      <c r="AU7" s="22"/>
      <c r="AV7" s="22"/>
    </row>
    <row r="8" spans="1:48" s="4" customFormat="1" ht="56" customHeight="1" x14ac:dyDescent="0.25">
      <c r="A8" s="10">
        <v>1</v>
      </c>
      <c r="B8" s="10">
        <v>2</v>
      </c>
      <c r="C8" s="10">
        <v>3</v>
      </c>
      <c r="D8" s="10">
        <v>4</v>
      </c>
      <c r="E8" s="10">
        <v>5</v>
      </c>
      <c r="F8" s="10">
        <v>6</v>
      </c>
      <c r="G8" s="10">
        <v>7</v>
      </c>
      <c r="H8" s="10">
        <v>8</v>
      </c>
      <c r="I8" s="10">
        <v>9</v>
      </c>
      <c r="J8" s="10">
        <v>10</v>
      </c>
      <c r="K8" s="10">
        <v>11</v>
      </c>
      <c r="L8" s="10">
        <v>12</v>
      </c>
      <c r="M8" s="10">
        <v>13</v>
      </c>
      <c r="N8" s="10">
        <v>14</v>
      </c>
      <c r="O8" s="10">
        <v>15</v>
      </c>
      <c r="P8" s="10">
        <v>16</v>
      </c>
      <c r="Q8" s="10">
        <v>17</v>
      </c>
      <c r="R8" s="10">
        <v>18</v>
      </c>
      <c r="S8" s="10">
        <v>19</v>
      </c>
      <c r="T8" s="10">
        <v>20</v>
      </c>
      <c r="U8" s="10">
        <v>21</v>
      </c>
      <c r="V8" s="10">
        <v>22</v>
      </c>
      <c r="W8" s="10">
        <v>23</v>
      </c>
      <c r="X8" s="10">
        <v>24</v>
      </c>
      <c r="Y8" s="10">
        <v>25</v>
      </c>
      <c r="Z8" s="10">
        <v>26</v>
      </c>
      <c r="AA8" s="10">
        <v>27</v>
      </c>
      <c r="AB8" s="10">
        <v>28</v>
      </c>
      <c r="AC8" s="10">
        <v>29</v>
      </c>
      <c r="AD8" s="10">
        <v>30</v>
      </c>
      <c r="AE8" s="10">
        <v>31</v>
      </c>
      <c r="AF8" s="10">
        <v>32</v>
      </c>
      <c r="AG8" s="10">
        <v>33</v>
      </c>
      <c r="AH8" s="10">
        <v>34</v>
      </c>
      <c r="AI8" s="10">
        <v>35</v>
      </c>
      <c r="AJ8" s="10">
        <v>36</v>
      </c>
      <c r="AK8" s="10">
        <v>37</v>
      </c>
      <c r="AL8" s="10">
        <v>38</v>
      </c>
      <c r="AM8" s="10">
        <v>39</v>
      </c>
      <c r="AN8" s="10">
        <v>40</v>
      </c>
      <c r="AO8" s="10">
        <v>41</v>
      </c>
      <c r="AP8" s="10">
        <v>42</v>
      </c>
      <c r="AQ8" s="10">
        <v>43</v>
      </c>
      <c r="AR8" s="10">
        <v>44</v>
      </c>
      <c r="AS8" s="10">
        <v>45</v>
      </c>
      <c r="AT8" s="10">
        <v>46</v>
      </c>
      <c r="AU8" s="10">
        <v>47</v>
      </c>
      <c r="AV8" s="10">
        <v>48</v>
      </c>
    </row>
    <row r="9" spans="1:48" ht="46" x14ac:dyDescent="0.35">
      <c r="A9" s="11">
        <v>1</v>
      </c>
      <c r="B9" s="11" t="s">
        <v>64</v>
      </c>
      <c r="C9" s="11" t="s">
        <v>65</v>
      </c>
      <c r="D9" s="11" t="s">
        <v>66</v>
      </c>
      <c r="E9" s="11" t="s">
        <v>67</v>
      </c>
      <c r="F9" s="11">
        <v>155.9</v>
      </c>
      <c r="G9" s="11">
        <v>30</v>
      </c>
      <c r="H9" s="11">
        <f>F9*G9</f>
        <v>4677</v>
      </c>
      <c r="I9" s="11">
        <v>10</v>
      </c>
      <c r="J9" s="11">
        <v>0</v>
      </c>
      <c r="K9" s="11"/>
      <c r="L9" s="11"/>
      <c r="M9" s="11"/>
      <c r="N9" s="11"/>
      <c r="O9" s="11"/>
      <c r="P9" s="11"/>
      <c r="Q9" s="11"/>
      <c r="R9" s="11"/>
      <c r="S9" s="11" t="s">
        <v>59</v>
      </c>
      <c r="T9" s="11">
        <v>1</v>
      </c>
      <c r="U9" s="11" t="s">
        <v>68</v>
      </c>
      <c r="V9" s="11" t="s">
        <v>69</v>
      </c>
      <c r="W9" s="13">
        <v>45000000</v>
      </c>
      <c r="X9" s="11"/>
      <c r="Y9" s="11"/>
      <c r="Z9" s="11"/>
      <c r="AA9" s="11"/>
      <c r="AB9" s="11"/>
      <c r="AC9" s="11"/>
      <c r="AD9" s="11"/>
      <c r="AE9" s="11"/>
      <c r="AF9" s="11"/>
      <c r="AG9" s="11"/>
      <c r="AH9" s="11"/>
      <c r="AI9" s="11"/>
      <c r="AJ9" s="11"/>
      <c r="AK9" s="11"/>
      <c r="AL9" s="11"/>
      <c r="AM9" s="11"/>
      <c r="AN9" s="11"/>
      <c r="AO9" s="11"/>
      <c r="AP9" s="11"/>
      <c r="AQ9" s="11"/>
      <c r="AR9" s="11" t="s">
        <v>70</v>
      </c>
      <c r="AS9" s="11"/>
      <c r="AT9" s="11"/>
      <c r="AU9" s="11"/>
      <c r="AV9" s="11" t="s">
        <v>59</v>
      </c>
    </row>
    <row r="10" spans="1:48" ht="69" x14ac:dyDescent="0.35">
      <c r="A10" s="11">
        <v>2</v>
      </c>
      <c r="B10" s="11" t="s">
        <v>64</v>
      </c>
      <c r="C10" s="11" t="s">
        <v>71</v>
      </c>
      <c r="D10" s="11" t="s">
        <v>66</v>
      </c>
      <c r="E10" s="11" t="s">
        <v>72</v>
      </c>
      <c r="F10" s="11">
        <v>81</v>
      </c>
      <c r="G10" s="11">
        <v>24</v>
      </c>
      <c r="H10" s="11">
        <f>F10*G10</f>
        <v>1944</v>
      </c>
      <c r="I10" s="11">
        <v>7</v>
      </c>
      <c r="J10" s="11">
        <v>0</v>
      </c>
      <c r="K10" s="11"/>
      <c r="L10" s="11"/>
      <c r="M10" s="11"/>
      <c r="N10" s="11"/>
      <c r="O10" s="11"/>
      <c r="P10" s="11"/>
      <c r="Q10" s="11"/>
      <c r="R10" s="11"/>
      <c r="S10" s="11"/>
      <c r="T10" s="11"/>
      <c r="U10" s="11"/>
      <c r="V10" s="11"/>
      <c r="W10" s="11"/>
      <c r="X10" s="11"/>
      <c r="Y10" s="11"/>
      <c r="Z10" s="11"/>
      <c r="AA10" s="11"/>
      <c r="AB10" s="11"/>
      <c r="AC10" s="11"/>
      <c r="AD10" s="11"/>
      <c r="AE10" s="11"/>
      <c r="AF10" s="11"/>
      <c r="AG10" s="11"/>
      <c r="AH10" s="11" t="s">
        <v>73</v>
      </c>
      <c r="AI10" s="11"/>
      <c r="AJ10" s="11"/>
      <c r="AK10" s="11"/>
      <c r="AL10" s="11"/>
      <c r="AM10" s="11"/>
      <c r="AN10" s="11"/>
      <c r="AO10" s="11"/>
      <c r="AP10" s="11"/>
      <c r="AQ10" s="11"/>
      <c r="AR10" s="11" t="s">
        <v>70</v>
      </c>
      <c r="AS10" s="11"/>
      <c r="AT10" s="11"/>
      <c r="AU10" s="11"/>
      <c r="AV10" s="11" t="s">
        <v>59</v>
      </c>
    </row>
    <row r="11" spans="1:48" ht="80.5" x14ac:dyDescent="0.35">
      <c r="A11" s="11">
        <v>3</v>
      </c>
      <c r="B11" s="11" t="s">
        <v>55</v>
      </c>
      <c r="C11" s="11" t="s">
        <v>56</v>
      </c>
      <c r="D11" s="11" t="s">
        <v>57</v>
      </c>
      <c r="E11" s="11" t="s">
        <v>55</v>
      </c>
      <c r="F11" s="11">
        <v>565</v>
      </c>
      <c r="G11" s="11">
        <v>26</v>
      </c>
      <c r="H11" s="11">
        <v>14690</v>
      </c>
      <c r="I11" s="11">
        <v>9</v>
      </c>
      <c r="J11" s="11">
        <v>0</v>
      </c>
      <c r="K11" s="11"/>
      <c r="L11" s="11" t="s">
        <v>58</v>
      </c>
      <c r="M11" s="11" t="s">
        <v>59</v>
      </c>
      <c r="N11" s="11" t="s">
        <v>59</v>
      </c>
      <c r="O11" s="11"/>
      <c r="P11" s="11" t="s">
        <v>59</v>
      </c>
      <c r="Q11" s="11" t="s">
        <v>59</v>
      </c>
      <c r="R11" s="11" t="s">
        <v>59</v>
      </c>
      <c r="S11" s="11"/>
      <c r="T11" s="11">
        <v>2</v>
      </c>
      <c r="U11" s="11" t="s">
        <v>63</v>
      </c>
      <c r="V11" s="11" t="s">
        <v>60</v>
      </c>
      <c r="W11" s="13">
        <v>140000000</v>
      </c>
      <c r="X11" s="11"/>
      <c r="Y11" s="11"/>
      <c r="Z11" s="11" t="s">
        <v>61</v>
      </c>
      <c r="AA11" s="11"/>
      <c r="AB11" s="11" t="s">
        <v>59</v>
      </c>
      <c r="AC11" s="11" t="s">
        <v>59</v>
      </c>
      <c r="AD11" s="11" t="s">
        <v>59</v>
      </c>
      <c r="AE11" s="11" t="s">
        <v>59</v>
      </c>
      <c r="AF11" s="11" t="s">
        <v>59</v>
      </c>
      <c r="AG11" s="11"/>
      <c r="AH11" s="11"/>
      <c r="AI11" s="11"/>
      <c r="AJ11" s="11"/>
      <c r="AK11" s="11"/>
      <c r="AL11" s="11"/>
      <c r="AM11" s="11"/>
      <c r="AN11" s="11"/>
      <c r="AO11" s="11"/>
      <c r="AP11" s="11"/>
      <c r="AQ11" s="11"/>
      <c r="AR11" s="11" t="s">
        <v>62</v>
      </c>
      <c r="AS11" s="11"/>
      <c r="AT11" s="11"/>
      <c r="AU11" s="11"/>
      <c r="AV11" s="11" t="s">
        <v>59</v>
      </c>
    </row>
    <row r="12" spans="1:48" ht="80.5" x14ac:dyDescent="0.35">
      <c r="A12" s="11">
        <v>4</v>
      </c>
      <c r="B12" s="12" t="s">
        <v>74</v>
      </c>
      <c r="C12" s="12" t="s">
        <v>75</v>
      </c>
      <c r="D12" s="12" t="s">
        <v>66</v>
      </c>
      <c r="E12" s="12" t="s">
        <v>76</v>
      </c>
      <c r="F12" s="11">
        <v>200</v>
      </c>
      <c r="G12" s="11">
        <v>25</v>
      </c>
      <c r="H12" s="11">
        <f>F12*G12</f>
        <v>5000</v>
      </c>
      <c r="I12" s="11" t="s">
        <v>77</v>
      </c>
      <c r="J12" s="11">
        <v>1</v>
      </c>
      <c r="K12" s="11"/>
      <c r="L12" s="11" t="s">
        <v>78</v>
      </c>
      <c r="M12" s="11"/>
      <c r="N12" s="11" t="s">
        <v>79</v>
      </c>
      <c r="O12" s="11" t="s">
        <v>79</v>
      </c>
      <c r="P12" s="11" t="s">
        <v>79</v>
      </c>
      <c r="Q12" s="11" t="s">
        <v>79</v>
      </c>
      <c r="R12" s="11" t="s">
        <v>79</v>
      </c>
      <c r="S12" s="11"/>
      <c r="T12" s="11">
        <v>1</v>
      </c>
      <c r="U12" s="11" t="s">
        <v>80</v>
      </c>
      <c r="V12" s="11" t="s">
        <v>81</v>
      </c>
      <c r="W12" s="13">
        <v>9000000</v>
      </c>
      <c r="X12" s="11"/>
      <c r="Y12" s="11"/>
      <c r="Z12" s="11"/>
      <c r="AA12" s="11"/>
      <c r="AB12" s="11"/>
      <c r="AC12" s="11" t="s">
        <v>59</v>
      </c>
      <c r="AD12" s="11" t="s">
        <v>59</v>
      </c>
      <c r="AE12" s="11" t="s">
        <v>59</v>
      </c>
      <c r="AF12" s="11"/>
      <c r="AG12" s="11"/>
      <c r="AH12" s="11"/>
      <c r="AI12" s="11"/>
      <c r="AJ12" s="11"/>
      <c r="AK12" s="11"/>
      <c r="AL12" s="11"/>
      <c r="AM12" s="11"/>
      <c r="AN12" s="11"/>
      <c r="AO12" s="11"/>
      <c r="AP12" s="11"/>
      <c r="AQ12" s="11" t="s">
        <v>59</v>
      </c>
      <c r="AR12" s="11"/>
      <c r="AS12" s="11"/>
      <c r="AT12" s="11"/>
      <c r="AU12" s="11"/>
      <c r="AV12" s="11" t="s">
        <v>59</v>
      </c>
    </row>
    <row r="13" spans="1:48" ht="46" x14ac:dyDescent="0.35">
      <c r="A13" s="11">
        <v>5</v>
      </c>
      <c r="B13" s="12" t="s">
        <v>82</v>
      </c>
      <c r="C13" s="12" t="s">
        <v>83</v>
      </c>
      <c r="D13" s="12" t="s">
        <v>66</v>
      </c>
      <c r="E13" s="12" t="s">
        <v>84</v>
      </c>
      <c r="F13" s="11">
        <v>330</v>
      </c>
      <c r="G13" s="11">
        <v>24</v>
      </c>
      <c r="H13" s="11">
        <f t="shared" ref="H13:H15" si="0">F13*G13</f>
        <v>7920</v>
      </c>
      <c r="I13" s="11">
        <v>8</v>
      </c>
      <c r="J13" s="11"/>
      <c r="K13" s="11"/>
      <c r="L13" s="11"/>
      <c r="M13" s="11"/>
      <c r="N13" s="11"/>
      <c r="O13" s="11"/>
      <c r="P13" s="11" t="s">
        <v>85</v>
      </c>
      <c r="Q13" s="11" t="s">
        <v>79</v>
      </c>
      <c r="R13" s="11" t="s">
        <v>79</v>
      </c>
      <c r="S13" s="11"/>
      <c r="T13" s="11">
        <v>2</v>
      </c>
      <c r="U13" s="11" t="s">
        <v>86</v>
      </c>
      <c r="V13" s="11" t="s">
        <v>87</v>
      </c>
      <c r="W13" s="13">
        <v>5100000</v>
      </c>
      <c r="X13" s="11"/>
      <c r="Y13" s="11"/>
      <c r="Z13" s="11"/>
      <c r="AA13" s="11"/>
      <c r="AB13" s="11"/>
      <c r="AC13" s="11" t="s">
        <v>59</v>
      </c>
      <c r="AD13" s="11" t="s">
        <v>59</v>
      </c>
      <c r="AE13" s="11"/>
      <c r="AF13" s="11"/>
      <c r="AG13" s="11"/>
      <c r="AH13" s="11"/>
      <c r="AI13" s="11"/>
      <c r="AJ13" s="11"/>
      <c r="AK13" s="11"/>
      <c r="AL13" s="11"/>
      <c r="AM13" s="11"/>
      <c r="AN13" s="11"/>
      <c r="AO13" s="11"/>
      <c r="AP13" s="11"/>
      <c r="AQ13" s="11" t="s">
        <v>59</v>
      </c>
      <c r="AR13" s="11"/>
      <c r="AS13" s="11"/>
      <c r="AT13" s="11"/>
      <c r="AU13" s="11"/>
      <c r="AV13" s="11" t="s">
        <v>59</v>
      </c>
    </row>
    <row r="14" spans="1:48" ht="46" x14ac:dyDescent="0.35">
      <c r="A14" s="11">
        <v>6</v>
      </c>
      <c r="B14" s="12" t="s">
        <v>88</v>
      </c>
      <c r="C14" s="12" t="s">
        <v>89</v>
      </c>
      <c r="D14" s="12" t="s">
        <v>66</v>
      </c>
      <c r="E14" s="12" t="s">
        <v>84</v>
      </c>
      <c r="F14" s="11">
        <v>480</v>
      </c>
      <c r="G14" s="11">
        <v>24</v>
      </c>
      <c r="H14" s="11">
        <f t="shared" si="0"/>
        <v>11520</v>
      </c>
      <c r="I14" s="11">
        <v>8</v>
      </c>
      <c r="J14" s="11"/>
      <c r="K14" s="11"/>
      <c r="L14" s="11"/>
      <c r="M14" s="11"/>
      <c r="N14" s="11"/>
      <c r="O14" s="11"/>
      <c r="P14" s="11" t="s">
        <v>85</v>
      </c>
      <c r="Q14" s="11"/>
      <c r="R14" s="11" t="s">
        <v>79</v>
      </c>
      <c r="S14" s="11"/>
      <c r="T14" s="11">
        <v>2</v>
      </c>
      <c r="U14" s="11" t="s">
        <v>90</v>
      </c>
      <c r="V14" s="11" t="s">
        <v>91</v>
      </c>
      <c r="W14" s="14">
        <v>8000000</v>
      </c>
      <c r="X14" s="11"/>
      <c r="Y14" s="11"/>
      <c r="Z14" s="11"/>
      <c r="AA14" s="11"/>
      <c r="AB14" s="11"/>
      <c r="AC14" s="11" t="s">
        <v>59</v>
      </c>
      <c r="AD14" s="11" t="s">
        <v>59</v>
      </c>
      <c r="AE14" s="11"/>
      <c r="AF14" s="11"/>
      <c r="AG14" s="11"/>
      <c r="AH14" s="11"/>
      <c r="AI14" s="11"/>
      <c r="AJ14" s="11"/>
      <c r="AK14" s="11"/>
      <c r="AL14" s="11"/>
      <c r="AM14" s="11"/>
      <c r="AN14" s="11"/>
      <c r="AO14" s="11"/>
      <c r="AP14" s="11"/>
      <c r="AQ14" s="11" t="s">
        <v>59</v>
      </c>
      <c r="AR14" s="11"/>
      <c r="AS14" s="11"/>
      <c r="AT14" s="11"/>
      <c r="AU14" s="11"/>
      <c r="AV14" s="11" t="s">
        <v>59</v>
      </c>
    </row>
    <row r="15" spans="1:48" ht="57.5" x14ac:dyDescent="0.35">
      <c r="A15" s="11">
        <v>7</v>
      </c>
      <c r="B15" s="12" t="s">
        <v>92</v>
      </c>
      <c r="C15" s="12" t="s">
        <v>93</v>
      </c>
      <c r="D15" s="12" t="s">
        <v>66</v>
      </c>
      <c r="E15" s="12" t="s">
        <v>94</v>
      </c>
      <c r="F15" s="11">
        <v>225</v>
      </c>
      <c r="G15" s="11">
        <v>23</v>
      </c>
      <c r="H15" s="11">
        <f t="shared" si="0"/>
        <v>5175</v>
      </c>
      <c r="I15" s="11" t="s">
        <v>95</v>
      </c>
      <c r="J15" s="11">
        <v>1</v>
      </c>
      <c r="K15" s="11"/>
      <c r="L15" s="11" t="s">
        <v>96</v>
      </c>
      <c r="M15" s="11"/>
      <c r="N15" s="11"/>
      <c r="O15" s="11"/>
      <c r="P15" s="11"/>
      <c r="Q15" s="11"/>
      <c r="R15" s="11"/>
      <c r="S15" s="11" t="s">
        <v>97</v>
      </c>
      <c r="T15" s="11"/>
      <c r="U15" s="11"/>
      <c r="V15" s="11"/>
      <c r="W15" s="11"/>
      <c r="X15" s="11"/>
      <c r="Y15" s="11"/>
      <c r="Z15" s="11"/>
      <c r="AA15" s="11"/>
      <c r="AB15" s="11"/>
      <c r="AC15" s="11" t="s">
        <v>59</v>
      </c>
      <c r="AD15" s="11" t="s">
        <v>59</v>
      </c>
      <c r="AE15" s="11" t="s">
        <v>59</v>
      </c>
      <c r="AF15" s="11" t="s">
        <v>59</v>
      </c>
      <c r="AG15" s="11"/>
      <c r="AH15" s="11"/>
      <c r="AI15" s="11"/>
      <c r="AJ15" s="11"/>
      <c r="AK15" s="11"/>
      <c r="AL15" s="11"/>
      <c r="AM15" s="11"/>
      <c r="AN15" s="11"/>
      <c r="AO15" s="11"/>
      <c r="AP15" s="11"/>
      <c r="AQ15" s="11" t="s">
        <v>59</v>
      </c>
      <c r="AR15" s="11"/>
      <c r="AS15" s="11"/>
      <c r="AT15" s="11"/>
      <c r="AU15" s="11"/>
      <c r="AV15" s="11" t="s">
        <v>59</v>
      </c>
    </row>
    <row r="16" spans="1:48" ht="57.5" x14ac:dyDescent="0.35">
      <c r="A16" s="11">
        <v>8</v>
      </c>
      <c r="B16" s="12" t="s">
        <v>98</v>
      </c>
      <c r="C16" s="12" t="s">
        <v>99</v>
      </c>
      <c r="D16" s="11" t="s">
        <v>66</v>
      </c>
      <c r="E16" s="12" t="s">
        <v>100</v>
      </c>
      <c r="F16" s="11">
        <v>200</v>
      </c>
      <c r="G16" s="11">
        <v>33</v>
      </c>
      <c r="H16" s="11">
        <f>F16*G16</f>
        <v>6600</v>
      </c>
      <c r="I16" s="11">
        <v>11</v>
      </c>
      <c r="J16" s="11"/>
      <c r="K16" s="11"/>
      <c r="L16" s="11"/>
      <c r="M16" s="11"/>
      <c r="N16" s="11"/>
      <c r="O16" s="11" t="s">
        <v>59</v>
      </c>
      <c r="P16" s="11"/>
      <c r="Q16" s="11"/>
      <c r="R16" s="11"/>
      <c r="S16" s="11" t="s">
        <v>59</v>
      </c>
      <c r="T16" s="11">
        <v>1</v>
      </c>
      <c r="U16" s="11" t="s">
        <v>101</v>
      </c>
      <c r="V16" s="11" t="s">
        <v>102</v>
      </c>
      <c r="W16" s="11">
        <v>40000000</v>
      </c>
      <c r="X16" s="11"/>
      <c r="Y16" s="11" t="s">
        <v>103</v>
      </c>
      <c r="Z16" s="11"/>
      <c r="AA16" s="11" t="s">
        <v>104</v>
      </c>
      <c r="AB16" s="11" t="s">
        <v>59</v>
      </c>
      <c r="AC16" s="11" t="s">
        <v>59</v>
      </c>
      <c r="AD16" s="11" t="s">
        <v>59</v>
      </c>
      <c r="AE16" s="11"/>
      <c r="AF16" s="11"/>
      <c r="AG16" s="11"/>
      <c r="AH16" s="11"/>
      <c r="AI16" s="11"/>
      <c r="AJ16" s="11"/>
      <c r="AK16" s="11"/>
      <c r="AL16" s="11"/>
      <c r="AM16" s="11"/>
      <c r="AN16" s="11"/>
      <c r="AO16" s="11"/>
      <c r="AP16" s="11"/>
      <c r="AQ16" s="11" t="s">
        <v>59</v>
      </c>
      <c r="AR16" s="11"/>
      <c r="AS16" s="11"/>
      <c r="AT16" s="11"/>
      <c r="AU16" s="11"/>
      <c r="AV16" s="11" t="s">
        <v>59</v>
      </c>
    </row>
    <row r="17" spans="1:48" ht="46" x14ac:dyDescent="0.35">
      <c r="A17" s="11">
        <v>9</v>
      </c>
      <c r="B17" s="12" t="s">
        <v>105</v>
      </c>
      <c r="C17" s="12" t="s">
        <v>106</v>
      </c>
      <c r="D17" s="11" t="s">
        <v>66</v>
      </c>
      <c r="E17" s="12" t="s">
        <v>107</v>
      </c>
      <c r="F17" s="11">
        <v>40</v>
      </c>
      <c r="G17" s="11">
        <v>24</v>
      </c>
      <c r="H17" s="11">
        <f>F17*G17</f>
        <v>960</v>
      </c>
      <c r="I17" s="11">
        <v>8</v>
      </c>
      <c r="J17" s="11"/>
      <c r="K17" s="11"/>
      <c r="L17" s="11"/>
      <c r="M17" s="11"/>
      <c r="N17" s="11" t="s">
        <v>59</v>
      </c>
      <c r="O17" s="11" t="s">
        <v>59</v>
      </c>
      <c r="P17" s="11" t="s">
        <v>59</v>
      </c>
      <c r="Q17" s="11"/>
      <c r="R17" s="11"/>
      <c r="S17" s="11" t="s">
        <v>59</v>
      </c>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t="s">
        <v>59</v>
      </c>
      <c r="AR17" s="11"/>
      <c r="AS17" s="11"/>
      <c r="AT17" s="11"/>
      <c r="AU17" s="11"/>
      <c r="AV17" s="11" t="s">
        <v>59</v>
      </c>
    </row>
    <row r="18" spans="1:48" ht="115" x14ac:dyDescent="0.35">
      <c r="A18" s="11">
        <v>10</v>
      </c>
      <c r="B18" s="11" t="s">
        <v>108</v>
      </c>
      <c r="C18" s="11" t="s">
        <v>109</v>
      </c>
      <c r="D18" s="11" t="s">
        <v>110</v>
      </c>
      <c r="E18" s="11" t="s">
        <v>111</v>
      </c>
      <c r="F18" s="11">
        <v>900</v>
      </c>
      <c r="G18" s="11">
        <v>75</v>
      </c>
      <c r="H18" s="11">
        <f>F18*80</f>
        <v>72000</v>
      </c>
      <c r="I18" s="11">
        <v>24</v>
      </c>
      <c r="J18" s="11">
        <v>2</v>
      </c>
      <c r="K18" s="11"/>
      <c r="L18" s="15" t="s">
        <v>112</v>
      </c>
      <c r="M18" s="11" t="s">
        <v>59</v>
      </c>
      <c r="N18" s="11"/>
      <c r="O18" s="11"/>
      <c r="P18" s="11"/>
      <c r="Q18" s="11"/>
      <c r="R18" s="11"/>
      <c r="S18" s="11" t="s">
        <v>113</v>
      </c>
      <c r="T18" s="11">
        <v>2</v>
      </c>
      <c r="U18" s="16" t="s">
        <v>114</v>
      </c>
      <c r="V18" s="16" t="s">
        <v>115</v>
      </c>
      <c r="W18" s="11">
        <v>160000000</v>
      </c>
      <c r="X18" s="11"/>
      <c r="Y18" s="11"/>
      <c r="Z18" s="11"/>
      <c r="AA18" s="11" t="s">
        <v>116</v>
      </c>
      <c r="AB18" s="11" t="s">
        <v>59</v>
      </c>
      <c r="AC18" s="11" t="s">
        <v>59</v>
      </c>
      <c r="AD18" s="11" t="s">
        <v>59</v>
      </c>
      <c r="AE18" s="11" t="s">
        <v>59</v>
      </c>
      <c r="AF18" s="11" t="s">
        <v>59</v>
      </c>
      <c r="AG18" s="11"/>
      <c r="AH18" s="11"/>
      <c r="AI18" s="11"/>
      <c r="AJ18" s="11"/>
      <c r="AK18" s="11" t="s">
        <v>59</v>
      </c>
      <c r="AL18" s="11"/>
      <c r="AM18" s="11"/>
      <c r="AN18" s="11"/>
      <c r="AO18" s="11"/>
      <c r="AP18" s="11"/>
      <c r="AQ18" s="11"/>
      <c r="AR18" s="11"/>
      <c r="AS18" s="11"/>
      <c r="AT18" s="11"/>
      <c r="AU18" s="11"/>
      <c r="AV18" s="11" t="s">
        <v>59</v>
      </c>
    </row>
    <row r="19" spans="1:48" ht="46" x14ac:dyDescent="0.35">
      <c r="A19" s="11">
        <v>11</v>
      </c>
      <c r="B19" s="11" t="s">
        <v>117</v>
      </c>
      <c r="C19" s="11" t="s">
        <v>118</v>
      </c>
      <c r="D19" s="11" t="s">
        <v>110</v>
      </c>
      <c r="E19" s="11" t="s">
        <v>119</v>
      </c>
      <c r="F19" s="11" t="s">
        <v>120</v>
      </c>
      <c r="G19" s="11">
        <v>27</v>
      </c>
      <c r="H19" s="11">
        <v>2430</v>
      </c>
      <c r="I19" s="11">
        <v>9</v>
      </c>
      <c r="J19" s="11">
        <v>0</v>
      </c>
      <c r="K19" s="11" t="s">
        <v>59</v>
      </c>
      <c r="L19" s="11"/>
      <c r="M19" s="11"/>
      <c r="N19" s="11" t="s">
        <v>59</v>
      </c>
      <c r="O19" s="11" t="s">
        <v>59</v>
      </c>
      <c r="P19" s="11" t="s">
        <v>59</v>
      </c>
      <c r="Q19" s="11" t="s">
        <v>59</v>
      </c>
      <c r="R19" s="11" t="s">
        <v>59</v>
      </c>
      <c r="S19" s="11" t="s">
        <v>59</v>
      </c>
      <c r="T19" s="11">
        <v>1</v>
      </c>
      <c r="U19" s="11" t="s">
        <v>121</v>
      </c>
      <c r="V19" s="11" t="s">
        <v>122</v>
      </c>
      <c r="W19" s="11" t="s">
        <v>123</v>
      </c>
      <c r="X19" s="11"/>
      <c r="Y19" s="11"/>
      <c r="Z19" s="11"/>
      <c r="AA19" s="11" t="s">
        <v>124</v>
      </c>
      <c r="AB19" s="11" t="s">
        <v>59</v>
      </c>
      <c r="AC19" s="11" t="s">
        <v>59</v>
      </c>
      <c r="AD19" s="11" t="s">
        <v>59</v>
      </c>
      <c r="AE19" s="11"/>
      <c r="AF19" s="11"/>
      <c r="AG19" s="11"/>
      <c r="AH19" s="11"/>
      <c r="AI19" s="11"/>
      <c r="AJ19" s="11"/>
      <c r="AK19" s="11"/>
      <c r="AL19" s="11"/>
      <c r="AM19" s="11"/>
      <c r="AN19" s="11"/>
      <c r="AO19" s="11"/>
      <c r="AP19" s="11"/>
      <c r="AQ19" s="11" t="s">
        <v>59</v>
      </c>
      <c r="AR19" s="11"/>
      <c r="AS19" s="11"/>
      <c r="AT19" s="11"/>
      <c r="AU19" s="11"/>
      <c r="AV19" s="11" t="s">
        <v>59</v>
      </c>
    </row>
    <row r="20" spans="1:48" ht="46" x14ac:dyDescent="0.35">
      <c r="A20" s="11">
        <v>12</v>
      </c>
      <c r="B20" s="11" t="s">
        <v>117</v>
      </c>
      <c r="C20" s="11" t="s">
        <v>125</v>
      </c>
      <c r="D20" s="11" t="s">
        <v>110</v>
      </c>
      <c r="E20" s="17" t="s">
        <v>177</v>
      </c>
      <c r="F20" s="11">
        <v>100</v>
      </c>
      <c r="G20" s="11">
        <v>24</v>
      </c>
      <c r="H20" s="11">
        <v>2400</v>
      </c>
      <c r="I20" s="11">
        <v>8</v>
      </c>
      <c r="J20" s="11">
        <v>1</v>
      </c>
      <c r="K20" s="11" t="s">
        <v>59</v>
      </c>
      <c r="L20" s="11"/>
      <c r="M20" s="11"/>
      <c r="N20" s="11" t="s">
        <v>59</v>
      </c>
      <c r="O20" s="11" t="s">
        <v>59</v>
      </c>
      <c r="P20" s="11" t="s">
        <v>59</v>
      </c>
      <c r="Q20" s="11" t="s">
        <v>59</v>
      </c>
      <c r="R20" s="11" t="s">
        <v>59</v>
      </c>
      <c r="S20" s="11" t="s">
        <v>59</v>
      </c>
      <c r="T20" s="11">
        <v>1</v>
      </c>
      <c r="U20" s="11" t="s">
        <v>126</v>
      </c>
      <c r="V20" s="11" t="s">
        <v>127</v>
      </c>
      <c r="W20" s="11" t="s">
        <v>123</v>
      </c>
      <c r="X20" s="11"/>
      <c r="Y20" s="11" t="s">
        <v>128</v>
      </c>
      <c r="Z20" s="11"/>
      <c r="AA20" s="11" t="s">
        <v>129</v>
      </c>
      <c r="AB20" s="11" t="s">
        <v>59</v>
      </c>
      <c r="AC20" s="11" t="s">
        <v>59</v>
      </c>
      <c r="AD20" s="11" t="s">
        <v>59</v>
      </c>
      <c r="AE20" s="11"/>
      <c r="AF20" s="11"/>
      <c r="AG20" s="11"/>
      <c r="AH20" s="11"/>
      <c r="AI20" s="11"/>
      <c r="AJ20" s="11"/>
      <c r="AK20" s="11"/>
      <c r="AL20" s="11"/>
      <c r="AM20" s="11"/>
      <c r="AN20" s="11"/>
      <c r="AO20" s="11"/>
      <c r="AP20" s="11"/>
      <c r="AQ20" s="11" t="s">
        <v>59</v>
      </c>
      <c r="AR20" s="11"/>
      <c r="AS20" s="11"/>
      <c r="AT20" s="11"/>
      <c r="AU20" s="11"/>
      <c r="AV20" s="11" t="s">
        <v>59</v>
      </c>
    </row>
    <row r="21" spans="1:48" ht="161" x14ac:dyDescent="0.35">
      <c r="A21" s="11">
        <v>13</v>
      </c>
      <c r="B21" s="11" t="s">
        <v>130</v>
      </c>
      <c r="C21" s="11" t="s">
        <v>131</v>
      </c>
      <c r="D21" s="11" t="s">
        <v>66</v>
      </c>
      <c r="E21" s="11" t="s">
        <v>132</v>
      </c>
      <c r="F21" s="11">
        <v>470</v>
      </c>
      <c r="G21" s="11">
        <v>30</v>
      </c>
      <c r="H21" s="11">
        <f>F21*G21</f>
        <v>14100</v>
      </c>
      <c r="I21" s="11" t="s">
        <v>133</v>
      </c>
      <c r="J21" s="11">
        <v>0</v>
      </c>
      <c r="K21" s="11"/>
      <c r="L21" s="12" t="s">
        <v>134</v>
      </c>
      <c r="M21" s="11"/>
      <c r="N21" s="11"/>
      <c r="O21" s="11" t="s">
        <v>135</v>
      </c>
      <c r="P21" s="11"/>
      <c r="Q21" s="11"/>
      <c r="R21" s="11"/>
      <c r="S21" s="11" t="s">
        <v>136</v>
      </c>
      <c r="T21" s="11">
        <v>4</v>
      </c>
      <c r="U21" s="11" t="s">
        <v>137</v>
      </c>
      <c r="V21" s="11" t="s">
        <v>138</v>
      </c>
      <c r="W21" s="11" t="s">
        <v>139</v>
      </c>
      <c r="X21" s="11"/>
      <c r="Y21" s="11" t="s">
        <v>140</v>
      </c>
      <c r="Z21" s="11"/>
      <c r="AA21" s="11" t="s">
        <v>141</v>
      </c>
      <c r="AB21" s="11" t="s">
        <v>59</v>
      </c>
      <c r="AC21" s="11" t="s">
        <v>59</v>
      </c>
      <c r="AD21" s="11" t="s">
        <v>59</v>
      </c>
      <c r="AE21" s="11" t="s">
        <v>59</v>
      </c>
      <c r="AF21" s="11" t="s">
        <v>59</v>
      </c>
      <c r="AG21" s="11"/>
      <c r="AH21" s="11"/>
      <c r="AI21" s="11"/>
      <c r="AJ21" s="11"/>
      <c r="AK21" s="11"/>
      <c r="AL21" s="11"/>
      <c r="AM21" s="11"/>
      <c r="AN21" s="11"/>
      <c r="AO21" s="11"/>
      <c r="AP21" s="11"/>
      <c r="AQ21" s="11"/>
      <c r="AR21" s="11" t="s">
        <v>142</v>
      </c>
      <c r="AS21" s="11"/>
      <c r="AT21" s="11"/>
      <c r="AU21" s="11"/>
      <c r="AV21" s="11" t="s">
        <v>59</v>
      </c>
    </row>
    <row r="22" spans="1:48" ht="103.5" x14ac:dyDescent="0.35">
      <c r="A22" s="11">
        <v>14</v>
      </c>
      <c r="B22" s="11" t="s">
        <v>143</v>
      </c>
      <c r="C22" s="11" t="s">
        <v>144</v>
      </c>
      <c r="D22" s="11" t="s">
        <v>66</v>
      </c>
      <c r="E22" s="11" t="s">
        <v>145</v>
      </c>
      <c r="F22" s="11">
        <v>4500</v>
      </c>
      <c r="G22" s="11">
        <v>5</v>
      </c>
      <c r="H22" s="11">
        <f t="shared" ref="H22:H28" si="1">F22*G22</f>
        <v>22500</v>
      </c>
      <c r="I22" s="11">
        <v>1</v>
      </c>
      <c r="J22" s="11">
        <v>0</v>
      </c>
      <c r="K22" s="11"/>
      <c r="L22" s="11"/>
      <c r="M22" s="11"/>
      <c r="N22" s="11" t="s">
        <v>146</v>
      </c>
      <c r="O22" s="11" t="s">
        <v>146</v>
      </c>
      <c r="P22" s="11" t="s">
        <v>146</v>
      </c>
      <c r="Q22" s="11" t="s">
        <v>146</v>
      </c>
      <c r="R22" s="11"/>
      <c r="S22" s="16" t="s">
        <v>147</v>
      </c>
      <c r="T22" s="11">
        <v>2</v>
      </c>
      <c r="U22" s="11" t="s">
        <v>148</v>
      </c>
      <c r="V22" s="11" t="s">
        <v>149</v>
      </c>
      <c r="W22" s="11" t="s">
        <v>150</v>
      </c>
      <c r="X22" s="11"/>
      <c r="Y22" s="11" t="s">
        <v>59</v>
      </c>
      <c r="Z22" s="11"/>
      <c r="AA22" s="11" t="s">
        <v>151</v>
      </c>
      <c r="AB22" s="11" t="s">
        <v>59</v>
      </c>
      <c r="AC22" s="11" t="s">
        <v>59</v>
      </c>
      <c r="AD22" s="11" t="s">
        <v>59</v>
      </c>
      <c r="AE22" s="11"/>
      <c r="AF22" s="11"/>
      <c r="AG22" s="11"/>
      <c r="AH22" s="11"/>
      <c r="AI22" s="11"/>
      <c r="AJ22" s="11"/>
      <c r="AK22" s="11"/>
      <c r="AL22" s="11"/>
      <c r="AM22" s="11"/>
      <c r="AN22" s="11"/>
      <c r="AO22" s="11" t="s">
        <v>59</v>
      </c>
      <c r="AP22" s="11"/>
      <c r="AQ22" s="11"/>
      <c r="AR22" s="11"/>
      <c r="AS22" s="11"/>
      <c r="AT22" s="11"/>
      <c r="AU22" s="11"/>
      <c r="AV22" s="11" t="s">
        <v>59</v>
      </c>
    </row>
    <row r="23" spans="1:48" ht="57.5" x14ac:dyDescent="0.35">
      <c r="A23" s="11">
        <v>15</v>
      </c>
      <c r="B23" s="11" t="s">
        <v>152</v>
      </c>
      <c r="C23" s="11" t="s">
        <v>153</v>
      </c>
      <c r="D23" s="11" t="s">
        <v>66</v>
      </c>
      <c r="E23" s="11" t="s">
        <v>154</v>
      </c>
      <c r="F23" s="11">
        <v>5250</v>
      </c>
      <c r="G23" s="11">
        <v>3.3</v>
      </c>
      <c r="H23" s="11">
        <f t="shared" si="1"/>
        <v>17325</v>
      </c>
      <c r="I23" s="11">
        <v>3</v>
      </c>
      <c r="J23" s="11">
        <v>0</v>
      </c>
      <c r="K23" s="11"/>
      <c r="L23" s="11"/>
      <c r="M23" s="11"/>
      <c r="N23" s="11" t="s">
        <v>155</v>
      </c>
      <c r="O23" s="11" t="s">
        <v>155</v>
      </c>
      <c r="P23" s="11"/>
      <c r="Q23" s="11" t="s">
        <v>155</v>
      </c>
      <c r="R23" s="11"/>
      <c r="S23" s="11"/>
      <c r="T23" s="11"/>
      <c r="U23" s="11"/>
      <c r="V23" s="11"/>
      <c r="W23" s="11"/>
      <c r="X23" s="11"/>
      <c r="Y23" s="11"/>
      <c r="Z23" s="11"/>
      <c r="AA23" s="11"/>
      <c r="AB23" s="11" t="s">
        <v>59</v>
      </c>
      <c r="AC23" s="11" t="s">
        <v>59</v>
      </c>
      <c r="AD23" s="11" t="s">
        <v>59</v>
      </c>
      <c r="AE23" s="11"/>
      <c r="AF23" s="11"/>
      <c r="AG23" s="11"/>
      <c r="AH23" s="11"/>
      <c r="AI23" s="11"/>
      <c r="AJ23" s="11"/>
      <c r="AK23" s="11"/>
      <c r="AL23" s="11"/>
      <c r="AM23" s="11" t="s">
        <v>59</v>
      </c>
      <c r="AN23" s="11"/>
      <c r="AO23" s="11"/>
      <c r="AP23" s="11"/>
      <c r="AQ23" s="11"/>
      <c r="AR23" s="11"/>
      <c r="AS23" s="11"/>
      <c r="AT23" s="11" t="s">
        <v>59</v>
      </c>
      <c r="AU23" s="11"/>
      <c r="AV23" s="11"/>
    </row>
    <row r="24" spans="1:48" ht="57.5" x14ac:dyDescent="0.35">
      <c r="A24" s="11">
        <v>16</v>
      </c>
      <c r="B24" s="11" t="s">
        <v>156</v>
      </c>
      <c r="C24" s="11" t="s">
        <v>157</v>
      </c>
      <c r="D24" s="11" t="s">
        <v>110</v>
      </c>
      <c r="E24" s="11" t="s">
        <v>158</v>
      </c>
      <c r="F24" s="11">
        <v>131</v>
      </c>
      <c r="G24" s="11">
        <f>I24*3</f>
        <v>24</v>
      </c>
      <c r="H24" s="11">
        <f t="shared" si="1"/>
        <v>3144</v>
      </c>
      <c r="I24" s="11">
        <v>8</v>
      </c>
      <c r="J24" s="11">
        <v>1</v>
      </c>
      <c r="K24" s="11"/>
      <c r="L24" s="11"/>
      <c r="M24" s="11"/>
      <c r="N24" s="11"/>
      <c r="O24" s="11" t="s">
        <v>159</v>
      </c>
      <c r="P24" s="11"/>
      <c r="Q24" s="11"/>
      <c r="R24" s="11"/>
      <c r="S24" s="11"/>
      <c r="T24" s="11">
        <v>1</v>
      </c>
      <c r="U24" s="11" t="s">
        <v>160</v>
      </c>
      <c r="V24" s="11" t="s">
        <v>161</v>
      </c>
      <c r="W24" s="13">
        <v>42500000</v>
      </c>
      <c r="X24" s="11"/>
      <c r="Y24" s="11"/>
      <c r="Z24" s="11"/>
      <c r="AA24" s="11"/>
      <c r="AB24" s="11" t="s">
        <v>59</v>
      </c>
      <c r="AC24" s="11" t="s">
        <v>59</v>
      </c>
      <c r="AD24" s="11" t="s">
        <v>59</v>
      </c>
      <c r="AE24" s="11"/>
      <c r="AF24" s="11"/>
      <c r="AG24" s="11"/>
      <c r="AH24" s="11"/>
      <c r="AI24" s="11"/>
      <c r="AJ24" s="11"/>
      <c r="AK24" s="11"/>
      <c r="AL24" s="11"/>
      <c r="AM24" s="11"/>
      <c r="AN24" s="11"/>
      <c r="AO24" s="11"/>
      <c r="AP24" s="11"/>
      <c r="AQ24" s="11" t="s">
        <v>59</v>
      </c>
      <c r="AR24" s="11"/>
      <c r="AS24" s="11"/>
      <c r="AT24" s="11"/>
      <c r="AU24" s="11"/>
      <c r="AV24" s="11" t="s">
        <v>59</v>
      </c>
    </row>
    <row r="25" spans="1:48" ht="57.5" x14ac:dyDescent="0.35">
      <c r="A25" s="11">
        <v>17</v>
      </c>
      <c r="B25" s="11" t="s">
        <v>64</v>
      </c>
      <c r="C25" s="11" t="s">
        <v>162</v>
      </c>
      <c r="D25" s="11" t="s">
        <v>110</v>
      </c>
      <c r="E25" s="11" t="s">
        <v>163</v>
      </c>
      <c r="F25" s="11">
        <v>130</v>
      </c>
      <c r="G25" s="11">
        <f t="shared" ref="G25:G27" si="2">I25*3</f>
        <v>24</v>
      </c>
      <c r="H25" s="11">
        <f t="shared" si="1"/>
        <v>3120</v>
      </c>
      <c r="I25" s="11">
        <v>8</v>
      </c>
      <c r="J25" s="11">
        <v>1</v>
      </c>
      <c r="K25" s="11"/>
      <c r="L25" s="11" t="s">
        <v>59</v>
      </c>
      <c r="M25" s="11"/>
      <c r="N25" s="11"/>
      <c r="O25" s="11" t="s">
        <v>159</v>
      </c>
      <c r="P25" s="11"/>
      <c r="Q25" s="11"/>
      <c r="R25" s="11"/>
      <c r="S25" s="11"/>
      <c r="T25" s="11">
        <v>1</v>
      </c>
      <c r="U25" s="11" t="s">
        <v>160</v>
      </c>
      <c r="V25" s="11" t="s">
        <v>164</v>
      </c>
      <c r="W25" s="13">
        <v>42500000</v>
      </c>
      <c r="X25" s="11"/>
      <c r="Y25" s="11"/>
      <c r="Z25" s="11"/>
      <c r="AA25" s="11"/>
      <c r="AB25" s="11" t="s">
        <v>59</v>
      </c>
      <c r="AC25" s="11" t="s">
        <v>59</v>
      </c>
      <c r="AD25" s="11" t="s">
        <v>59</v>
      </c>
      <c r="AE25" s="11" t="s">
        <v>59</v>
      </c>
      <c r="AF25" s="11"/>
      <c r="AG25" s="11"/>
      <c r="AH25" s="11"/>
      <c r="AI25" s="11"/>
      <c r="AJ25" s="11"/>
      <c r="AK25" s="11"/>
      <c r="AL25" s="11"/>
      <c r="AM25" s="11"/>
      <c r="AN25" s="11"/>
      <c r="AO25" s="11"/>
      <c r="AP25" s="11"/>
      <c r="AQ25" s="11" t="s">
        <v>59</v>
      </c>
      <c r="AR25" s="11"/>
      <c r="AS25" s="11"/>
      <c r="AT25" s="11"/>
      <c r="AU25" s="11"/>
      <c r="AV25" s="11" t="s">
        <v>59</v>
      </c>
    </row>
    <row r="26" spans="1:48" ht="57.5" x14ac:dyDescent="0.35">
      <c r="A26" s="11">
        <v>18</v>
      </c>
      <c r="B26" s="11" t="s">
        <v>64</v>
      </c>
      <c r="C26" s="11" t="s">
        <v>165</v>
      </c>
      <c r="D26" s="11" t="s">
        <v>110</v>
      </c>
      <c r="E26" s="11" t="s">
        <v>166</v>
      </c>
      <c r="F26" s="11">
        <v>117</v>
      </c>
      <c r="G26" s="11">
        <f t="shared" si="2"/>
        <v>24</v>
      </c>
      <c r="H26" s="11">
        <f t="shared" si="1"/>
        <v>2808</v>
      </c>
      <c r="I26" s="11">
        <v>8</v>
      </c>
      <c r="J26" s="11">
        <v>0</v>
      </c>
      <c r="K26" s="11"/>
      <c r="L26" s="11"/>
      <c r="M26" s="11"/>
      <c r="N26" s="11"/>
      <c r="O26" s="11" t="s">
        <v>159</v>
      </c>
      <c r="P26" s="11"/>
      <c r="Q26" s="11"/>
      <c r="R26" s="11"/>
      <c r="S26" s="11"/>
      <c r="T26" s="11">
        <v>1</v>
      </c>
      <c r="U26" s="11" t="s">
        <v>160</v>
      </c>
      <c r="V26" s="11" t="s">
        <v>167</v>
      </c>
      <c r="W26" s="13">
        <v>42500000</v>
      </c>
      <c r="X26" s="11"/>
      <c r="Y26" s="11"/>
      <c r="Z26" s="11"/>
      <c r="AA26" s="11"/>
      <c r="AB26" s="11" t="s">
        <v>59</v>
      </c>
      <c r="AC26" s="11" t="s">
        <v>59</v>
      </c>
      <c r="AD26" s="11" t="s">
        <v>59</v>
      </c>
      <c r="AE26" s="11"/>
      <c r="AF26" s="11"/>
      <c r="AG26" s="11"/>
      <c r="AH26" s="11"/>
      <c r="AI26" s="11"/>
      <c r="AJ26" s="11"/>
      <c r="AK26" s="11"/>
      <c r="AL26" s="11"/>
      <c r="AM26" s="11"/>
      <c r="AN26" s="11"/>
      <c r="AO26" s="11"/>
      <c r="AP26" s="11"/>
      <c r="AQ26" s="11" t="s">
        <v>59</v>
      </c>
      <c r="AR26" s="11"/>
      <c r="AS26" s="11"/>
      <c r="AT26" s="11"/>
      <c r="AU26" s="11"/>
      <c r="AV26" s="11" t="s">
        <v>59</v>
      </c>
    </row>
    <row r="27" spans="1:48" ht="57.5" x14ac:dyDescent="0.35">
      <c r="A27" s="11">
        <v>19</v>
      </c>
      <c r="B27" s="11" t="s">
        <v>64</v>
      </c>
      <c r="C27" s="11" t="s">
        <v>168</v>
      </c>
      <c r="D27" s="11" t="s">
        <v>110</v>
      </c>
      <c r="E27" s="11" t="s">
        <v>169</v>
      </c>
      <c r="F27" s="11">
        <v>198</v>
      </c>
      <c r="G27" s="11">
        <f t="shared" si="2"/>
        <v>24</v>
      </c>
      <c r="H27" s="11">
        <f t="shared" si="1"/>
        <v>4752</v>
      </c>
      <c r="I27" s="11">
        <v>8</v>
      </c>
      <c r="J27" s="11">
        <v>1</v>
      </c>
      <c r="K27" s="11"/>
      <c r="L27" s="11"/>
      <c r="M27" s="11"/>
      <c r="N27" s="11"/>
      <c r="O27" s="11" t="s">
        <v>159</v>
      </c>
      <c r="P27" s="11"/>
      <c r="Q27" s="11"/>
      <c r="R27" s="11"/>
      <c r="S27" s="11"/>
      <c r="T27" s="11">
        <v>1</v>
      </c>
      <c r="U27" s="11" t="s">
        <v>160</v>
      </c>
      <c r="V27" s="11" t="s">
        <v>170</v>
      </c>
      <c r="W27" s="13">
        <v>42500000</v>
      </c>
      <c r="X27" s="11"/>
      <c r="Y27" s="11"/>
      <c r="Z27" s="11"/>
      <c r="AA27" s="11"/>
      <c r="AB27" s="11" t="s">
        <v>59</v>
      </c>
      <c r="AC27" s="11" t="s">
        <v>59</v>
      </c>
      <c r="AD27" s="11" t="s">
        <v>59</v>
      </c>
      <c r="AE27" s="11"/>
      <c r="AF27" s="11"/>
      <c r="AG27" s="11"/>
      <c r="AH27" s="11"/>
      <c r="AI27" s="11"/>
      <c r="AJ27" s="11"/>
      <c r="AK27" s="11"/>
      <c r="AL27" s="11"/>
      <c r="AM27" s="11"/>
      <c r="AN27" s="11"/>
      <c r="AO27" s="11"/>
      <c r="AP27" s="11"/>
      <c r="AQ27" s="11" t="s">
        <v>59</v>
      </c>
      <c r="AR27" s="11"/>
      <c r="AS27" s="11"/>
      <c r="AT27" s="11"/>
      <c r="AU27" s="11"/>
      <c r="AV27" s="11" t="s">
        <v>59</v>
      </c>
    </row>
    <row r="28" spans="1:48" ht="57.5" x14ac:dyDescent="0.35">
      <c r="A28" s="11">
        <v>20</v>
      </c>
      <c r="B28" s="11" t="s">
        <v>64</v>
      </c>
      <c r="C28" s="11" t="s">
        <v>171</v>
      </c>
      <c r="D28" s="11" t="s">
        <v>110</v>
      </c>
      <c r="E28" s="11" t="s">
        <v>172</v>
      </c>
      <c r="F28" s="11">
        <v>165</v>
      </c>
      <c r="G28" s="11">
        <v>26</v>
      </c>
      <c r="H28" s="11">
        <f t="shared" si="1"/>
        <v>4290</v>
      </c>
      <c r="I28" s="11">
        <v>9</v>
      </c>
      <c r="J28" s="11">
        <v>1</v>
      </c>
      <c r="K28" s="11"/>
      <c r="L28" s="11"/>
      <c r="M28" s="11"/>
      <c r="N28" s="11"/>
      <c r="O28" s="11" t="s">
        <v>159</v>
      </c>
      <c r="P28" s="11"/>
      <c r="Q28" s="11"/>
      <c r="R28" s="11"/>
      <c r="S28" s="11"/>
      <c r="T28" s="11">
        <v>1</v>
      </c>
      <c r="U28" s="11" t="s">
        <v>160</v>
      </c>
      <c r="V28" s="11" t="s">
        <v>173</v>
      </c>
      <c r="W28" s="13">
        <v>42500000</v>
      </c>
      <c r="X28" s="11"/>
      <c r="Y28" s="11"/>
      <c r="Z28" s="11"/>
      <c r="AA28" s="11"/>
      <c r="AB28" s="11" t="s">
        <v>59</v>
      </c>
      <c r="AC28" s="11" t="s">
        <v>59</v>
      </c>
      <c r="AD28" s="11" t="s">
        <v>59</v>
      </c>
      <c r="AE28" s="11"/>
      <c r="AF28" s="11"/>
      <c r="AG28" s="11"/>
      <c r="AH28" s="11"/>
      <c r="AI28" s="11"/>
      <c r="AJ28" s="11"/>
      <c r="AK28" s="11"/>
      <c r="AL28" s="11"/>
      <c r="AM28" s="11"/>
      <c r="AN28" s="11"/>
      <c r="AO28" s="11"/>
      <c r="AP28" s="11"/>
      <c r="AQ28" s="11" t="s">
        <v>59</v>
      </c>
      <c r="AR28" s="11"/>
      <c r="AS28" s="11"/>
      <c r="AT28" s="11"/>
      <c r="AU28" s="11"/>
      <c r="AV28" s="11" t="s">
        <v>59</v>
      </c>
    </row>
    <row r="29" spans="1:48" ht="57.5" x14ac:dyDescent="0.35">
      <c r="A29" s="11">
        <v>21</v>
      </c>
      <c r="B29" s="11" t="s">
        <v>174</v>
      </c>
      <c r="C29" s="11" t="s">
        <v>175</v>
      </c>
      <c r="D29" s="16" t="s">
        <v>66</v>
      </c>
      <c r="E29" s="16" t="s">
        <v>176</v>
      </c>
      <c r="F29" s="11">
        <v>150</v>
      </c>
      <c r="G29" s="11">
        <v>25</v>
      </c>
      <c r="H29" s="16">
        <v>3750</v>
      </c>
      <c r="I29" s="11">
        <v>9</v>
      </c>
      <c r="J29" s="11">
        <v>0</v>
      </c>
      <c r="K29" s="11"/>
      <c r="L29" s="10"/>
      <c r="M29" s="10"/>
      <c r="N29" s="10"/>
      <c r="O29" s="11" t="s">
        <v>159</v>
      </c>
      <c r="P29" s="10"/>
      <c r="Q29" s="10"/>
      <c r="R29" s="10"/>
      <c r="S29" s="11"/>
      <c r="T29" s="11"/>
      <c r="U29" s="11"/>
      <c r="V29" s="10"/>
      <c r="W29" s="10"/>
      <c r="X29" s="10"/>
      <c r="Y29" s="10"/>
      <c r="Z29" s="10"/>
      <c r="AA29" s="10"/>
      <c r="AB29" s="11" t="s">
        <v>59</v>
      </c>
      <c r="AC29" s="11" t="s">
        <v>59</v>
      </c>
      <c r="AD29" s="11" t="s">
        <v>59</v>
      </c>
      <c r="AE29" s="11"/>
      <c r="AF29" s="11"/>
      <c r="AG29" s="11"/>
      <c r="AH29" s="10"/>
      <c r="AI29" s="10"/>
      <c r="AJ29" s="10"/>
      <c r="AK29" s="10"/>
      <c r="AL29" s="10"/>
      <c r="AM29" s="10"/>
      <c r="AN29" s="10"/>
      <c r="AO29" s="10"/>
      <c r="AP29" s="10"/>
      <c r="AQ29" s="10" t="s">
        <v>59</v>
      </c>
      <c r="AR29" s="10"/>
      <c r="AS29" s="10"/>
      <c r="AT29" s="16"/>
      <c r="AU29" s="10"/>
      <c r="AV29" s="10" t="s">
        <v>59</v>
      </c>
    </row>
    <row r="30" spans="1:48" x14ac:dyDescent="0.35">
      <c r="B30" s="18" t="s">
        <v>179</v>
      </c>
      <c r="L30">
        <f>COUNTA(L9:L29)</f>
        <v>6</v>
      </c>
      <c r="M30">
        <f t="shared" ref="M30:V30" si="3">COUNTA(M9:M29)</f>
        <v>2</v>
      </c>
      <c r="N30">
        <f t="shared" si="3"/>
        <v>7</v>
      </c>
      <c r="O30">
        <f t="shared" si="3"/>
        <v>14</v>
      </c>
      <c r="P30">
        <f t="shared" si="3"/>
        <v>8</v>
      </c>
      <c r="Q30">
        <f t="shared" si="3"/>
        <v>7</v>
      </c>
      <c r="R30">
        <f t="shared" si="3"/>
        <v>6</v>
      </c>
      <c r="S30">
        <f t="shared" si="3"/>
        <v>9</v>
      </c>
      <c r="T30">
        <f>SUM(T9:T29)</f>
        <v>24</v>
      </c>
      <c r="U30">
        <f t="shared" si="3"/>
        <v>16</v>
      </c>
      <c r="V30">
        <f t="shared" si="3"/>
        <v>16</v>
      </c>
      <c r="W30" s="9">
        <f>SUM(W9:W29)</f>
        <v>619600000</v>
      </c>
      <c r="Y30">
        <f>COUNTA(Y9:Y29)</f>
        <v>4</v>
      </c>
      <c r="Z30">
        <f t="shared" ref="Z30:AV30" si="4">COUNTA(Z9:Z29)</f>
        <v>1</v>
      </c>
      <c r="AA30">
        <f t="shared" si="4"/>
        <v>6</v>
      </c>
      <c r="AB30">
        <f t="shared" si="4"/>
        <v>14</v>
      </c>
      <c r="AC30">
        <f t="shared" si="4"/>
        <v>18</v>
      </c>
      <c r="AD30">
        <f t="shared" si="4"/>
        <v>18</v>
      </c>
      <c r="AE30">
        <f t="shared" si="4"/>
        <v>6</v>
      </c>
      <c r="AF30">
        <f t="shared" si="4"/>
        <v>4</v>
      </c>
      <c r="AG30">
        <f t="shared" si="4"/>
        <v>0</v>
      </c>
      <c r="AH30">
        <f t="shared" si="4"/>
        <v>1</v>
      </c>
      <c r="AI30">
        <f t="shared" si="4"/>
        <v>0</v>
      </c>
      <c r="AJ30">
        <f t="shared" si="4"/>
        <v>0</v>
      </c>
      <c r="AK30">
        <f t="shared" si="4"/>
        <v>1</v>
      </c>
      <c r="AL30">
        <f t="shared" si="4"/>
        <v>0</v>
      </c>
      <c r="AM30">
        <f t="shared" si="4"/>
        <v>1</v>
      </c>
      <c r="AN30">
        <f t="shared" si="4"/>
        <v>0</v>
      </c>
      <c r="AO30">
        <f t="shared" si="4"/>
        <v>1</v>
      </c>
      <c r="AP30">
        <f t="shared" si="4"/>
        <v>0</v>
      </c>
      <c r="AQ30">
        <f t="shared" si="4"/>
        <v>14</v>
      </c>
      <c r="AR30">
        <f t="shared" si="4"/>
        <v>4</v>
      </c>
      <c r="AS30">
        <f t="shared" si="4"/>
        <v>0</v>
      </c>
      <c r="AT30">
        <f t="shared" si="4"/>
        <v>1</v>
      </c>
      <c r="AU30">
        <f t="shared" si="4"/>
        <v>0</v>
      </c>
      <c r="AV30">
        <f t="shared" si="4"/>
        <v>20</v>
      </c>
    </row>
  </sheetData>
  <protectedRanges>
    <protectedRange sqref="C13" name="Range1_31_1_2_1_6_1_3_1_1"/>
    <protectedRange sqref="C14" name="Range1_31_1_2_1_6_1_4_1_1"/>
  </protectedRanges>
  <mergeCells count="56">
    <mergeCell ref="B2:C2"/>
    <mergeCell ref="M4:M7"/>
    <mergeCell ref="AA1:AS1"/>
    <mergeCell ref="AU1:AV1"/>
    <mergeCell ref="AP6:AP7"/>
    <mergeCell ref="AR6:AR7"/>
    <mergeCell ref="AS6:AS7"/>
    <mergeCell ref="AT6:AT7"/>
    <mergeCell ref="AU6:AU7"/>
    <mergeCell ref="AV6:AV7"/>
    <mergeCell ref="AB4:AB7"/>
    <mergeCell ref="AL6:AL7"/>
    <mergeCell ref="AM6:AM7"/>
    <mergeCell ref="AN6:AN7"/>
    <mergeCell ref="AO6:AO7"/>
    <mergeCell ref="AS4:AV5"/>
    <mergeCell ref="N6:N7"/>
    <mergeCell ref="F5:F7"/>
    <mergeCell ref="G5:G7"/>
    <mergeCell ref="H5:H7"/>
    <mergeCell ref="I5:I7"/>
    <mergeCell ref="J5:J7"/>
    <mergeCell ref="Q6:Q7"/>
    <mergeCell ref="R6:R7"/>
    <mergeCell ref="S6:S7"/>
    <mergeCell ref="V6:V7"/>
    <mergeCell ref="O6:O7"/>
    <mergeCell ref="AQ6:AQ7"/>
    <mergeCell ref="W6:W7"/>
    <mergeCell ref="X6:Y6"/>
    <mergeCell ref="Z6:AA6"/>
    <mergeCell ref="AI6:AI7"/>
    <mergeCell ref="AJ6:AJ7"/>
    <mergeCell ref="AK6:AK7"/>
    <mergeCell ref="AH4:AH7"/>
    <mergeCell ref="AG4:AG7"/>
    <mergeCell ref="AC4:AC7"/>
    <mergeCell ref="AD4:AD7"/>
    <mergeCell ref="AE4:AE7"/>
    <mergeCell ref="AF4:AF7"/>
    <mergeCell ref="A1:Z1"/>
    <mergeCell ref="A3:AV3"/>
    <mergeCell ref="A4:A7"/>
    <mergeCell ref="B4:B7"/>
    <mergeCell ref="C4:C7"/>
    <mergeCell ref="D4:D7"/>
    <mergeCell ref="E4:E7"/>
    <mergeCell ref="F4:J4"/>
    <mergeCell ref="K4:K7"/>
    <mergeCell ref="L4:L7"/>
    <mergeCell ref="N4:S5"/>
    <mergeCell ref="T4:AA5"/>
    <mergeCell ref="P6:P7"/>
    <mergeCell ref="AI4:AR5"/>
    <mergeCell ref="T6:T7"/>
    <mergeCell ref="U6:U7"/>
  </mergeCells>
  <conditionalFormatting sqref="B17">
    <cfRule type="duplicateValues" dxfId="0" priority="1"/>
  </conditionalFormatting>
  <pageMargins left="0.7" right="0.7" top="0.75" bottom="0.75" header="0.3" footer="0.3"/>
  <pageSetup paperSize="9"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Trang_tính1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2025-12-18T01:26:23Z</cp:lastPrinted>
  <dcterms:created xsi:type="dcterms:W3CDTF">2025-06-18T09:41:48Z</dcterms:created>
  <dcterms:modified xsi:type="dcterms:W3CDTF">2026-01-12T02:13:41Z</dcterms:modified>
</cp:coreProperties>
</file>