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8985" firstSheet="1" activeTab="3"/>
  </bookViews>
  <sheets>
    <sheet name="Sheet1 (2)" sheetId="16" state="hidden" r:id="rId1"/>
    <sheet name="Khai báo" sheetId="11" r:id="rId2"/>
    <sheet name="TCD.TX,DK,DX(TCD.1)" sheetId="1" r:id="rId3"/>
    <sheet name="XLD.TH(XLD.1)" sheetId="3" r:id="rId4"/>
    <sheet name="XLD.KN(XLD.2)" sheetId="4" r:id="rId5"/>
    <sheet name="XLDT.TC(XLD.3)" sheetId="5" r:id="rId6"/>
    <sheet name="XLD.KN,PA(XLD.4)" sheetId="6" r:id="rId7"/>
    <sheet name="KQGQ.KN(KQGQ.1)" sheetId="7" r:id="rId8"/>
    <sheet name="KQ.TH.QĐKN(KQGQ.2)" sheetId="8" r:id="rId9"/>
    <sheet name="KQGQ.TC(KQGQ.3)" sheetId="9" r:id="rId10"/>
    <sheet name=" KQ.TH.QĐTC(KQGQ.4)" sheetId="10" r:id="rId11"/>
    <sheet name="03_QLNN" sheetId="12" r:id="rId12"/>
    <sheet name="Sheet1" sheetId="17" r:id="rId13"/>
  </sheets>
  <definedNames>
    <definedName name="_xlnm._FilterDatabase" localSheetId="10" hidden="1">' KQ.TH.QĐTC(KQGQ.4)'!$A$11:$Y$44</definedName>
    <definedName name="_xlnm._FilterDatabase" localSheetId="11" hidden="1">'03_QLNN'!$A$11:$R$20</definedName>
    <definedName name="_xlnm._FilterDatabase" localSheetId="8" hidden="1">'KQ.TH.QĐKN(KQGQ.2)'!$A$12:$T$43</definedName>
    <definedName name="_xlnm._FilterDatabase" localSheetId="7" hidden="1">'KQGQ.KN(KQGQ.1)'!$A$12:$AA$47</definedName>
    <definedName name="_xlnm._FilterDatabase" localSheetId="9" hidden="1">'KQGQ.TC(KQGQ.3)'!$A$11:$AF$50</definedName>
    <definedName name="_xlnm._FilterDatabase" localSheetId="2" hidden="1">'TCD.TX,DK,DX(TCD.1)'!$A$11:$AD$44</definedName>
    <definedName name="_xlnm._FilterDatabase" localSheetId="4" hidden="1">'XLD.KN(XLD.2)'!$A$10:$AA$52</definedName>
    <definedName name="_xlnm._FilterDatabase" localSheetId="6" hidden="1">'XLD.KN,PA(XLD.4)'!$A$10:$U$48</definedName>
    <definedName name="_xlnm._FilterDatabase" localSheetId="3" hidden="1">'XLD.TH(XLD.1)'!$A$10:$W$22</definedName>
    <definedName name="_xlnm._FilterDatabase" localSheetId="5" hidden="1">'XLDT.TC(XLD.3)'!$A$10:$AB$10</definedName>
    <definedName name="chuong_pl_11" localSheetId="10">' KQ.TH.QĐTC(KQGQ.4)'!$Y$1</definedName>
    <definedName name="chuong_pl_11_name" localSheetId="10">' KQ.TH.QĐTC(KQGQ.4)'!$A$3</definedName>
    <definedName name="chuong_pl_13" localSheetId="3">'XLD.TH(XLD.1)'!#REF!</definedName>
    <definedName name="chuong_pl_13_name" localSheetId="3">'XLD.TH(XLD.1)'!$A$3</definedName>
    <definedName name="chuong_pl_14" localSheetId="4">'XLD.KN(XLD.2)'!#REF!</definedName>
    <definedName name="chuong_pl_14_name" localSheetId="4">'XLD.KN(XLD.2)'!$A$3</definedName>
    <definedName name="chuong_pl_15" localSheetId="6">'XLD.KN,PA(XLD.4)'!$U$1</definedName>
    <definedName name="chuong_pl_15_name" localSheetId="6">'XLD.KN,PA(XLD.4)'!$A$3</definedName>
    <definedName name="chuong_pl_16" localSheetId="7">'KQGQ.KN(KQGQ.1)'!$AA$1</definedName>
    <definedName name="chuong_pl_16_name" localSheetId="7">'KQGQ.KN(KQGQ.1)'!$A$3</definedName>
    <definedName name="chuong_pl_17" localSheetId="8">'KQ.TH.QĐKN(KQGQ.2)'!$T$1</definedName>
    <definedName name="chuong_pl_17_name" localSheetId="8">'KQ.TH.QĐKN(KQGQ.2)'!$A$3</definedName>
    <definedName name="chuong_pl_18" localSheetId="9">'KQGQ.TC(KQGQ.3)'!$AF$1</definedName>
    <definedName name="chuong_pl_18_name" localSheetId="9">'KQGQ.TC(KQGQ.3)'!$A$3</definedName>
    <definedName name="chuong_pl_19" localSheetId="10">' KQ.TH.QĐTC(KQGQ.4)'!$Y$1</definedName>
    <definedName name="chuong_pl_19_name" localSheetId="10">' KQ.TH.QĐTC(KQGQ.4)'!$A$3</definedName>
    <definedName name="chuong_pl_25" localSheetId="11">'03_QLNN'!$R$1</definedName>
    <definedName name="chuong_pl_25_name" localSheetId="11">'03_QLNN'!$A$3</definedName>
    <definedName name="_xlnm.Print_Area" localSheetId="10">' KQ.TH.QĐTC(KQGQ.4)'!$A$1:$Y$39</definedName>
    <definedName name="_xlnm.Print_Area" localSheetId="11">'03_QLNN'!$A$1:$R$39</definedName>
    <definedName name="_xlnm.Print_Area" localSheetId="2">'TCD.TX,DK,DX(TCD.1)'!$A$1:$AD$44</definedName>
    <definedName name="_xlnm.Print_Area" localSheetId="3">'XLD.TH(XLD.1)'!$A$1:$W$49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<sst xmlns="http://schemas.openxmlformats.org/spreadsheetml/2006/main" count="858" uniqueCount="591">
  <si>
    <t>126 Xã phường</t>
  </si>
  <si>
    <t>Sở, ngành, đơn vị thuộc UBND TP</t>
  </si>
  <si>
    <t>STT</t>
  </si>
  <si>
    <t>Tên đơn vị</t>
  </si>
  <si>
    <t>Phường Hoàn Kiếm</t>
  </si>
  <si>
    <t>Sở Nội vụ</t>
  </si>
  <si>
    <t>Phường Cửa Nam</t>
  </si>
  <si>
    <t>Sở Tư pháp</t>
  </si>
  <si>
    <t>Phường Ba Đình</t>
  </si>
  <si>
    <t>Sở Tài chính</t>
  </si>
  <si>
    <r>
      <rPr>
        <sz val="11"/>
        <color theme="1"/>
        <rFont val="Times New Roman"/>
        <charset val="134"/>
      </rPr>
      <t xml:space="preserve">Sở Tài chính </t>
    </r>
    <r>
      <rPr>
        <i/>
        <sz val="11"/>
        <color theme="1"/>
        <rFont val="Times New Roman"/>
        <charset val="134"/>
      </rPr>
      <t>(trên cơ sở hợp nhất Sở KH-ĐT + Sở Tài chính)</t>
    </r>
  </si>
  <si>
    <t>Phường Ngọc Hà</t>
  </si>
  <si>
    <t>Sở Công Thương</t>
  </si>
  <si>
    <t>Phường Giảng Võ</t>
  </si>
  <si>
    <t>Sở Nông nghiệp và Môi trường</t>
  </si>
  <si>
    <t>(hợp nhất Sở NN‑PTNT + Sở TN‑MT)</t>
  </si>
  <si>
    <t>Phường Hai Bà Trưng</t>
  </si>
  <si>
    <t>Sở Xây dựng</t>
  </si>
  <si>
    <t>(hợp nhất Sở Xây dựng + Sở GTVT)</t>
  </si>
  <si>
    <t>Phường Vĩnh Tuy</t>
  </si>
  <si>
    <t>Sở Khoa học và Công nghệ</t>
  </si>
  <si>
    <t>(hợp nhất Sở KH‑CN + Sở TT‑TT)</t>
  </si>
  <si>
    <t>Phường Bạch Mai</t>
  </si>
  <si>
    <t>Sở Văn hóa và Thể thao</t>
  </si>
  <si>
    <t>(tiếp nhận từ Sở TT‑TT chức năng báo chí, xuất bản)</t>
  </si>
  <si>
    <t>Phường Đống Đa</t>
  </si>
  <si>
    <t>Sở Giáo dục và Đào tạo</t>
  </si>
  <si>
    <t>Phường Kim Liên</t>
  </si>
  <si>
    <t>Sở Y tế</t>
  </si>
  <si>
    <t>Phường Văn Miếu - Quốc Tử Giám</t>
  </si>
  <si>
    <t>Sở Dân tộc và Tôn giáo</t>
  </si>
  <si>
    <t>Phường Láng</t>
  </si>
  <si>
    <t>Sở Du lịch</t>
  </si>
  <si>
    <t>Phường Ô Chợ Dừa</t>
  </si>
  <si>
    <t>Sở Quy hoạch kiến trúc</t>
  </si>
  <si>
    <t>Phường Hồng Hà</t>
  </si>
  <si>
    <t>Văn phòng UBND Thành phố</t>
  </si>
  <si>
    <t>(mở rộng chức năng bao gồm Ngoại vụ)</t>
  </si>
  <si>
    <t>Xã Lĩnh Nam</t>
  </si>
  <si>
    <t>Văn phòng Đoàn Đại biểu Quốc hội và Hội đồng nhân dân TP</t>
  </si>
  <si>
    <t>Phường Hoàng Mai</t>
  </si>
  <si>
    <t>Trung tâm Bảo tồn di sản Thăng Long</t>
  </si>
  <si>
    <t>Xã Vĩnh Hưng</t>
  </si>
  <si>
    <t>Trung tâm Phục vụ hành chính công Thành phố</t>
  </si>
  <si>
    <t>Phường Tương Mai</t>
  </si>
  <si>
    <t>Quỹ Đầu tư phát triển Thành phố</t>
  </si>
  <si>
    <t>Phường Định Công</t>
  </si>
  <si>
    <t>Ban Quản lý các khu công nghệ cao và khu công nghiệp TP</t>
  </si>
  <si>
    <t>Xã Hoàng Liệt</t>
  </si>
  <si>
    <t>Ban Quản lý dự án đầu tư xây dựng Công trình giao thông Thành phố</t>
  </si>
  <si>
    <t>Phường Yên Sở</t>
  </si>
  <si>
    <t>Ban Quản lý dự án đầu tư xây dựng Công trình dân dụng Thành phố</t>
  </si>
  <si>
    <t>Phường Thanh Xuân</t>
  </si>
  <si>
    <t>Ban Quản lý dự án đầu tư xây dựng công trình hạ tầng kỹ thuật và nông nghiệp Thành phố</t>
  </si>
  <si>
    <t>Phường Khương Đình</t>
  </si>
  <si>
    <t>Ban Quản lý Đường sắt đô thị</t>
  </si>
  <si>
    <t>Phường Phương Liệt</t>
  </si>
  <si>
    <t>Báo Kinh tế-Đô thị</t>
  </si>
  <si>
    <t>Phường Cầu Giấy</t>
  </si>
  <si>
    <t>Viện Quy hoạch xây dựng</t>
  </si>
  <si>
    <t>Phường Nghĩa Đô</t>
  </si>
  <si>
    <t>Viện Nghiên cứu phát triển kinh tế - xã hội</t>
  </si>
  <si>
    <t>Phường Yên Hòa</t>
  </si>
  <si>
    <t>Đài Phát thanh và Truyền hình Hà Nội</t>
  </si>
  <si>
    <t>Phường Tây Hồ</t>
  </si>
  <si>
    <t>Trường Cao đẳng nghề Việt Nam-Hàn Quốc TP Hà Nội</t>
  </si>
  <si>
    <t>Phường Phú Thượng</t>
  </si>
  <si>
    <t>Trường Cao đẳng Nghệ thuật HN</t>
  </si>
  <si>
    <t>Xã Tây Tựu</t>
  </si>
  <si>
    <t>Trường Cao đẳng Thương mại &amp; Du lịch Hà Nội</t>
  </si>
  <si>
    <t>Xã Phú Diễn</t>
  </si>
  <si>
    <t>Trường Cao Đẳng Công nghệ cao Hà Nội</t>
  </si>
  <si>
    <t>Xã Xuân Đỉnh</t>
  </si>
  <si>
    <t>Trường Cao đẳng Điện tử-Điện lạnh Hà Nội</t>
  </si>
  <si>
    <t>Xã Đông Ngạc</t>
  </si>
  <si>
    <t>Trường Cao đẳng Cộng đồng Hà Nội</t>
  </si>
  <si>
    <t>Xã Thượng Cát</t>
  </si>
  <si>
    <t>Trường Cao đẳng Cộng đồng Hà Tây</t>
  </si>
  <si>
    <t>Phường Từ Liêm</t>
  </si>
  <si>
    <t>Trường Cao đẳng Y tế Hà Nội</t>
  </si>
  <si>
    <t>Phường Xuân Phương</t>
  </si>
  <si>
    <t>Trường Cao đẳng Y tế Hà Đông</t>
  </si>
  <si>
    <t>Phường Tây Mỗ</t>
  </si>
  <si>
    <t>Trường Đại học Thủ đô</t>
  </si>
  <si>
    <t>Phường Đại Mỗ</t>
  </si>
  <si>
    <t>Trường Cao đẳng nghề Công nghiệp Hà Nội</t>
  </si>
  <si>
    <t>Phường Long Biên</t>
  </si>
  <si>
    <t>Phòng ban chuyên môn TTTP</t>
  </si>
  <si>
    <t>Phường Bồ Đề</t>
  </si>
  <si>
    <t>Phòng Thanh tra phòng, chống tham nhũng, lãng phí, tiêu cực</t>
  </si>
  <si>
    <t>PCTNLPTC</t>
  </si>
  <si>
    <t>Thanh tra, kiểm tra</t>
  </si>
  <si>
    <t>Phường Việt Hưng</t>
  </si>
  <si>
    <t>Phòng Thanh tra, GQKNTC về lĩnh vực Đất đai</t>
  </si>
  <si>
    <t>ĐĐ</t>
  </si>
  <si>
    <t>Thanh tra</t>
  </si>
  <si>
    <t>Phường Phúc Lợi</t>
  </si>
  <si>
    <t>Phòng Thanh tra, GQKNTC về lĩnh vực Nông nghiệp và môi trường</t>
  </si>
  <si>
    <t>NN&amp;MT</t>
  </si>
  <si>
    <t>Phường Hà Đông</t>
  </si>
  <si>
    <t>Phòng Thanh tra, GQKNTC về lĩnh vực Tài chính</t>
  </si>
  <si>
    <t>TC</t>
  </si>
  <si>
    <t>Phường Dương Nội</t>
  </si>
  <si>
    <t>Phòng Thanh tra, GQKNTC về lĩnh vực Xây dựng</t>
  </si>
  <si>
    <t>XD</t>
  </si>
  <si>
    <t>Phường Yên Nghĩa</t>
  </si>
  <si>
    <t>Phòng Thanh tra, GQKNTC về lĩnh vực Công thương và khoa học công nghệ</t>
  </si>
  <si>
    <t>CT&amp;KHCN</t>
  </si>
  <si>
    <t>Phường Phú Lương</t>
  </si>
  <si>
    <t>Phòng Thanh tra, GQKNTC về lĩnh vực Nội chính</t>
  </si>
  <si>
    <t>NC</t>
  </si>
  <si>
    <t>Phường Kiến Hưng</t>
  </si>
  <si>
    <t>Phòng Thanh tra, GQKNTC về lĩnh vực Văn Xã</t>
  </si>
  <si>
    <t>VX</t>
  </si>
  <si>
    <t>Xã Thanh Liệt</t>
  </si>
  <si>
    <t>Phòng Tổng hợp</t>
  </si>
  <si>
    <t>TH</t>
  </si>
  <si>
    <t>Phường Chương Mỹ</t>
  </si>
  <si>
    <t>Văn phòng</t>
  </si>
  <si>
    <t>VP</t>
  </si>
  <si>
    <t>Ko</t>
  </si>
  <si>
    <t>Phường Sơn Tây</t>
  </si>
  <si>
    <t>Phòng Giám sát, thẩm định và xử lý sau thanh tra</t>
  </si>
  <si>
    <t>GS</t>
  </si>
  <si>
    <t>Phường Tùng Thiện</t>
  </si>
  <si>
    <t>Xã Thanh Trì</t>
  </si>
  <si>
    <t>Xã Đại Thanh</t>
  </si>
  <si>
    <t>Xã Nam Phù</t>
  </si>
  <si>
    <t>Xã Ngọc Hồi</t>
  </si>
  <si>
    <t>Xã Thượng Phúc</t>
  </si>
  <si>
    <t>Xã Thường Tín</t>
  </si>
  <si>
    <t>Xã Chương Dương</t>
  </si>
  <si>
    <t>Xã Hồng Vân</t>
  </si>
  <si>
    <t>Xã Phú Xuyên</t>
  </si>
  <si>
    <t>Xã Phượng Dực</t>
  </si>
  <si>
    <t>Xã Chuyên Mỹ</t>
  </si>
  <si>
    <t>Xã Đại Xuyên</t>
  </si>
  <si>
    <t>Xã Thanh Oai</t>
  </si>
  <si>
    <t>Xã Bình Minh</t>
  </si>
  <si>
    <t>Xã Tam Hưng</t>
  </si>
  <si>
    <t>Xã Dân Hòa</t>
  </si>
  <si>
    <t>Xã Vân Đình</t>
  </si>
  <si>
    <t>Xã Ứng Thiên</t>
  </si>
  <si>
    <t>Xã Hòa Xá</t>
  </si>
  <si>
    <t>Xã Ứng Hòa</t>
  </si>
  <si>
    <t>Xã Mỹ Đức</t>
  </si>
  <si>
    <t>Xã Hồng Sơn</t>
  </si>
  <si>
    <t>Xã Phúc Sơn</t>
  </si>
  <si>
    <t>Xã Hương Sơn</t>
  </si>
  <si>
    <t>Xã Phú Nghĩa</t>
  </si>
  <si>
    <t>Xã Xuân Mai</t>
  </si>
  <si>
    <t>Xã Trần Phú</t>
  </si>
  <si>
    <t>Xã Hòa Phú</t>
  </si>
  <si>
    <t>Xã Quảng Bị</t>
  </si>
  <si>
    <t>Xã Minh Châu</t>
  </si>
  <si>
    <t>Xã Quảng Oai</t>
  </si>
  <si>
    <t>Xã Vật Lại</t>
  </si>
  <si>
    <t>Xã Cổ Đô</t>
  </si>
  <si>
    <t>Xã Bất Bạt</t>
  </si>
  <si>
    <t>Xã Suối Hai</t>
  </si>
  <si>
    <t>Xã Ba Vì</t>
  </si>
  <si>
    <t>Xã Yên Bài</t>
  </si>
  <si>
    <t>Xã Đoài Phương</t>
  </si>
  <si>
    <t>Xã Phúc Thọ</t>
  </si>
  <si>
    <t>Xã Phúc Lộc</t>
  </si>
  <si>
    <t>Xã Hát Môn</t>
  </si>
  <si>
    <t>Xã Thạch Thất</t>
  </si>
  <si>
    <t>Xã Hạ Bằng</t>
  </si>
  <si>
    <t>Xã Tây Phương</t>
  </si>
  <si>
    <t>Xã Hòa Lạc</t>
  </si>
  <si>
    <t>Xã Yên Xuân</t>
  </si>
  <si>
    <t>Xã Quốc Oai</t>
  </si>
  <si>
    <t>Xã Hưng Đạo</t>
  </si>
  <si>
    <t>Xã Kiều Phú</t>
  </si>
  <si>
    <t>Xã Phú Cát</t>
  </si>
  <si>
    <t>Xã Hoài Đức</t>
  </si>
  <si>
    <t>Xã Dương Hòa</t>
  </si>
  <si>
    <t>Xã Sơn Đồng</t>
  </si>
  <si>
    <t>Xã An Khánh</t>
  </si>
  <si>
    <t>Xã Đan Phượng</t>
  </si>
  <si>
    <t>Xã Ô Diên</t>
  </si>
  <si>
    <t>Xã Liên Minh</t>
  </si>
  <si>
    <t>Xã Gia Lâm</t>
  </si>
  <si>
    <t>Xã Thuận An</t>
  </si>
  <si>
    <t>Xã Bát Tràng</t>
  </si>
  <si>
    <t>Xã Phù Đổng</t>
  </si>
  <si>
    <t>Xã Thư Lâm</t>
  </si>
  <si>
    <t>Xã Đông Anh</t>
  </si>
  <si>
    <t>Xã Phúc Thịnh</t>
  </si>
  <si>
    <t>Xã Thiên Lộc</t>
  </si>
  <si>
    <t>Xã Vĩnh Thanh</t>
  </si>
  <si>
    <t>Xã Mê Linh</t>
  </si>
  <si>
    <t>Xã Yên Lãng</t>
  </si>
  <si>
    <t>Xã Tiến Thắng</t>
  </si>
  <si>
    <t>Xã Quang Minh</t>
  </si>
  <si>
    <t>Xã Sóc Sơn</t>
  </si>
  <si>
    <t>Xã Đa Phúc</t>
  </si>
  <si>
    <t>Xã Nội Bài</t>
  </si>
  <si>
    <t>Xã Trung Giã</t>
  </si>
  <si>
    <t>Xã Kim Anh</t>
  </si>
  <si>
    <t>Lưu ý: Những ô bôi màu đã được đặt công thức. Không nhập dữ liệu vào ô bôi màu ở các biểu nhập liệu</t>
  </si>
  <si>
    <t>Khai báo tại đây:</t>
  </si>
  <si>
    <t>Xã phường</t>
  </si>
  <si>
    <t>Biểu số: 01/TCD</t>
  </si>
  <si>
    <t>TỔNG HỢP KẾT QUẢ TIẾP CÔNG DÂN THƯỜNG XUYÊN, ĐỊNH KỲ VÀ ĐỘT XUẤT</t>
  </si>
  <si>
    <t>Số liệu tính từ ngày 15/10/2025 đến ngày 14/11/2025</t>
  </si>
  <si>
    <t>(Kèm theo Báo cáo số: …………. ngày …..tháng…..năm..... của ………..)</t>
  </si>
  <si>
    <t>Đơn vị</t>
  </si>
  <si>
    <t>Tổng số lượt tiếp</t>
  </si>
  <si>
    <t>Tổng số người được tiếp</t>
  </si>
  <si>
    <t>Tổng số vụ việc tiếp</t>
  </si>
  <si>
    <t>Tiếp thường xuyên</t>
  </si>
  <si>
    <t>Tiếp định kỳ và đột xuất của Thủ trưởng</t>
  </si>
  <si>
    <t>Số lượt tiếp</t>
  </si>
  <si>
    <t>Số người được tiếp</t>
  </si>
  <si>
    <t>Số vụ việc</t>
  </si>
  <si>
    <t>Trong đó đoàn đông người</t>
  </si>
  <si>
    <t>Thủ trưởng tiếp</t>
  </si>
  <si>
    <t>Ủy quyền tiếp</t>
  </si>
  <si>
    <t>Tiếp lần đầu</t>
  </si>
  <si>
    <t>Tiếp nhiều lần</t>
  </si>
  <si>
    <t>Số đoàn được tiếp</t>
  </si>
  <si>
    <t>Số vụ việc tiếp lần đầu</t>
  </si>
  <si>
    <t>Số vụ việc tiếp nhiều lần</t>
  </si>
  <si>
    <t>Số kỳ tiếp</t>
  </si>
  <si>
    <t>MS</t>
  </si>
  <si>
    <t>1=4+13+22</t>
  </si>
  <si>
    <t>2=5+14+23</t>
  </si>
  <si>
    <t>3=6+7+15+16 +24+25</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</si>
  <si>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</si>
  <si>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</si>
  <si>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</si>
  <si>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</si>
  <si>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</si>
  <si>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</si>
  <si>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</si>
  <si>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</si>
  <si>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</si>
  <si>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</si>
  <si>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</si>
  <si>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</si>
  <si>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</si>
  <si>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</si>
  <si>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</si>
  <si>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</si>
  <si>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</si>
  <si>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</si>
  <si>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</si>
  <si>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</si>
  <si>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</si>
  <si>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</si>
  <si>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</si>
  <si>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</si>
  <si>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</si>
  <si>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</si>
  <si>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Tổng</t>
  </si>
  <si>
    <t>30- Ghi chú:</t>
  </si>
  <si>
    <t>Hướng dẫn cách ghi biểu:</t>
  </si>
  <si>
    <t>- Đây là Biểu tổng hợp kết quả chung về tiếp công dân qua công tác tiếp dân thường xuyên, định kỳ và đột xuất của thủ trưởng</t>
  </si>
  <si>
    <t>- Cột "Đơn vị" để ghi tên các đơn vị trực thuộc</t>
  </si>
  <si>
    <t>- Cột (1) = (4) + (13) + (22) là Tổng số lượt tiếp, gồm số lượt tiếp thường xuyên và số lượt tiếp của thủ trưởng (trực tiếp hoặc ủy quyền tiếp)</t>
  </si>
  <si>
    <t>- Cột (2) = (5) + (14) + (23) là Tổng số người được tiếp, bao gồm tiếp thường xuyên và tiếp của thủ trưởng (trực tiếp hoặc ủy quyền tiếp)</t>
  </si>
  <si>
    <t>- Cột (3) = (6) + (7) + (15) + (16) + (24) + (25): là Tổng số vụ việc tiếp, gồm số vụ việc tiếp thường xuyên và số vụ việc thủ trưởng tiếp (trực tiếp hoặc ủy quyền tiếp)</t>
  </si>
  <si>
    <t>- Vụ việc tiếp nhiều lần là vụ việc tiếp từ hai lần trở lên: các Cột (7),(11),(16),(20),(25),(29)</t>
  </si>
  <si>
    <t>- Đoàn đông người là đoàn có từ 5 người trở lên</t>
  </si>
  <si>
    <t>- Đối với vụ việc tiếp công dân thường xuyên có thủ trưởng tiếp thì chỉ nhập số liệu 1 lần vào mục thủ trưởng tiếp</t>
  </si>
  <si>
    <t>- Cột (6): Số vụ việc tiếp lần đầu thông qua hoạt động tiếp công dân thường xuyên, bao gồm cả số vụ việc tiếp lần đầu đối với đoàn đông người (cột 10)</t>
  </si>
  <si>
    <t>- Cột (7): Số vụ việc tiếp từ lần thứ hai trở lên thông qua hoạt động tiếp công dân thường xuyên, bao gồm cả số vụ việc tiếp nhiều lần đối với đoàn đông người (cột 11)</t>
  </si>
  <si>
    <t>- Tổng số đoàn đông người được tiếp = Cột (8) + (17) + (26)</t>
  </si>
  <si>
    <t>- Nội dung ghi chú viết vào dòng 30 (nếu có)</t>
  </si>
  <si>
    <t>Biểu số: 01/XLD</t>
  </si>
  <si>
    <t>TỔNG HỢP KẾT QUẢ XỬ LÝ ĐƠN</t>
  </si>
  <si>
    <t>(Kèm theo Báo cáo số: ……..… ngày …..tháng…..năm..... của ………..)</t>
  </si>
  <si>
    <t>Tổng số đơn phải xử lý</t>
  </si>
  <si>
    <t>Số đơn đã xử lý</t>
  </si>
  <si>
    <t>Số đơn chưa xử lý (chuyển kỳ sau xử lý)</t>
  </si>
  <si>
    <t>Đủ điều kiện xử lý</t>
  </si>
  <si>
    <t>Phân loại đơn theo nội dung</t>
  </si>
  <si>
    <t>Phân loại đơn theo tình trạng giải quyết</t>
  </si>
  <si>
    <t>Kết quả xử lý đơn</t>
  </si>
  <si>
    <t>Số văn bản phúc đáp nhận được do chuyển đơn</t>
  </si>
  <si>
    <t>Tổng số</t>
  </si>
  <si>
    <t>Kỳ trước chuyển sang</t>
  </si>
  <si>
    <t>Tiếp nhận trong kỳ</t>
  </si>
  <si>
    <t>Số đơn</t>
  </si>
  <si>
    <t>Khiếu nại</t>
  </si>
  <si>
    <t>Tố cáo</t>
  </si>
  <si>
    <t>Kiến nghị, phản ánh</t>
  </si>
  <si>
    <t>Đã giải quyết</t>
  </si>
  <si>
    <t>Chưa giải quyết xong</t>
  </si>
  <si>
    <t>Đơn thuộc thẩm quyền</t>
  </si>
  <si>
    <t>Đơn không thuộc thẩm quyền</t>
  </si>
  <si>
    <t>Lần đầu</t>
  </si>
  <si>
    <t>Nhiều lần</t>
  </si>
  <si>
    <t>Hướng dẫn</t>
  </si>
  <si>
    <t>Chuyển đơn</t>
  </si>
  <si>
    <t>Đôn đốc giải quyết</t>
  </si>
  <si>
    <t>1= 2+3 = 4+5</t>
  </si>
  <si>
    <t>6 = 8+9+10 =11+12+13=14+18</t>
  </si>
  <si>
    <t>14=15+ 16+17</t>
  </si>
  <si>
    <t>18=19+ 20+21</t>
  </si>
  <si>
    <t>23. Ghi chú:</t>
  </si>
  <si>
    <t>Hướng dẫn cách ghi biểu</t>
  </si>
  <si>
    <t>- Đây là biểu tổng hợp về kết quả xử lý đơn chung (đơn KN, TC, KNPA), bao gồm đơn nhận được qua tiếp công dân và đơn nhận từ các nguồn khác (gửi qua dịch vụ chuyển phát, cơ quan khác chuyển, ...)</t>
  </si>
  <si>
    <t>- Số liệu tại Biểu này là số liệu tổng hợp từ các biểu 02/XLD, 03/XLD, 04/XLD</t>
  </si>
  <si>
    <t>- Cột (1) = Cột (2) + (3) = (4) + (5)</t>
  </si>
  <si>
    <t>- Cột (4): Số đơn đã hoàn thành quy trình xem xét về điều kiện xử lý (kết quả cuối cùng: thụ lý giải quyết, lưu, hướng dẫn, chuyển ...) theo quy định; Cột (4) &lt;= Cột (1)</t>
  </si>
  <si>
    <t>- Cột (5): Số đơn chưa hoàn thành quy trình xem xét về điều kiện xử lý (chuyển kỳ sau xử lý) theo quy định;</t>
  </si>
  <si>
    <t>- Cột (6) = Cột (8) + (9) + (10) = Cột (11 ) + (12) + (13) = Cột (14) + (18)</t>
  </si>
  <si>
    <t>- Cột (7) = Cột (8) thuộc Biểu 02/XLD + Cột (8) thuộc Biểu 03/XLD + Cột (8) thuộc Biểu 04/XLD</t>
  </si>
  <si>
    <t>- Từ Cột (8) trở đi là số liệu tổng hợp đối với các đơn đủ điều kiện xử lý (đã thống kê tại Cột (6))</t>
  </si>
  <si>
    <t>- Cột (8): Số đơn khiếu nại đủ điều kiện xử lý = Cột (7) thuộc Biểu 02/XLD</t>
  </si>
  <si>
    <t>- Cột (9) : Số đơn tố cáo đủ điều kiện xử lý = Cột (7) thuộc Biểu 03/XLD</t>
  </si>
  <si>
    <t>- Cột (10): Số đơn kiến nghị, phản ánh đủ điều kiện xử lý = Cột (7) thuộc Biểu 04/XLD</t>
  </si>
  <si>
    <t>- Cột (11), (12), (13): Phân loại đơn theo tình trạng giải quyết, khi tiếp nhận đơn thì vụ việc đã được cơ quan có thẩm quyền xem xét, giải quyết lần đầu (cột 11), nhiều lần (12) hoặc chưa giải quyết xong (13)</t>
  </si>
  <si>
    <t>- Cột (12): Là số đơn cơ quan nhà nước có thẩm quyền đã giải quyết từ 2 lần trở lên (giải quyết KN lần 2, giải quyết TC tiếp khi đã có kết luận nội dung TC lần đầu; giải quyết lần 2 trở lên đối với đơn KNPA)</t>
  </si>
  <si>
    <t>- Cột (13): Số đơn chưa giải quyết xong, là số đơn công dân tiếp tục gửi đơn mới khi đơn gửi trước đó chưa được cơ quan nhà nước có thẩm quyền giải quyết hoặc đã thụ lý, giải quyết nhưng chưa hoàn thành việc giải quyết</t>
  </si>
  <si>
    <t>- Cột (14) = (15) + (16) + (17) là tổng số đơn thuộc thẩm quyền giải quyết</t>
  </si>
  <si>
    <t>- Cột (18) là tổng số đơn không thuộc thẩm quyền = Cột (19) + (20) + (21)</t>
  </si>
  <si>
    <t>- Cột (22): Thống kê số vụ việc có văn bản đôn đốc hoặc chuyển đơn từ lần thứ 2 trở lên do chưa nhận được kết quả giải quyết của cơ quan có thẩm quyền</t>
  </si>
  <si>
    <t>- Nội dung ghi chú viết vào dòng 23 (nếu có)</t>
  </si>
  <si>
    <t>Biểu số: 02/XLD</t>
  </si>
  <si>
    <t>TỔNG HỢP KẾT QUẢ XỬ LÝ ĐƠN KHIẾU NẠI</t>
  </si>
  <si>
    <t>(Kèm theo Báo cáo số: …….…… ngày …..tháng…..năm..... của ………..)</t>
  </si>
  <si>
    <t>Đơn đã xử lý</t>
  </si>
  <si>
    <t>Phân loại vụ việc khiếu nại theo nội dung</t>
  </si>
  <si>
    <t>Phân loại vụ việc khiếu nại theo tình trạng giải quyết</t>
  </si>
  <si>
    <t>Số đơn kỳ trước chuyển sang</t>
  </si>
  <si>
    <t>Số đơn tiếp nhận trong kỳ</t>
  </si>
  <si>
    <t>Đơn kỳ trước chuyển sang</t>
  </si>
  <si>
    <t>Đơn tiếp nhận trong kỳ</t>
  </si>
  <si>
    <t>Lĩnh vực hành chính</t>
  </si>
  <si>
    <t>Lĩnh vực tư pháp</t>
  </si>
  <si>
    <t>Lĩnh vực Đảng, đoàn thể</t>
  </si>
  <si>
    <t>Lĩnh vực khác</t>
  </si>
  <si>
    <t>Đã được giải quyết</t>
  </si>
  <si>
    <t>Vụ việc thuộc thẩm quyền</t>
  </si>
  <si>
    <t>Vụ việc không thuộc thẩm quyền</t>
  </si>
  <si>
    <t>Chế độ, chính sách</t>
  </si>
  <si>
    <t>Đất đai, nhà cửa</t>
  </si>
  <si>
    <t>Khác</t>
  </si>
  <si>
    <t>Lần 2</t>
  </si>
  <si>
    <t>Đã có bản án của TAND</t>
  </si>
  <si>
    <t>1=2+3</t>
  </si>
  <si>
    <t>4=5+6</t>
  </si>
  <si>
    <t>8 = 9+13+14+15 = 16+17+18+19=20+23</t>
  </si>
  <si>
    <t>9 = 10+11+12</t>
  </si>
  <si>
    <t>20=21+22</t>
  </si>
  <si>
    <t>23=24+25</t>
  </si>
  <si>
    <t>27. Ghi chú:</t>
  </si>
  <si>
    <t>- Đây là biểu chi tiết về kết quả xử lý đơn khiếu nại nhận được qua tiếp công dân và nhận từ các nguồn khác (gửi qua dịch vụ chuyển phát, cơ quan khác chuyển, ...)</t>
  </si>
  <si>
    <t>- Số liệu tại Biểu này nằm trong số liệu tổng hợp tại Biểu 01/XLD</t>
  </si>
  <si>
    <t>- Cột (1) = (2) + (3)</t>
  </si>
  <si>
    <t>- Cột (4) = (5) + (6): Là tổng số đơn khiếu nại đã hoàn thành quy trình xử lý (ra kết quả cuối cùng) theo quy định, nêu tại các cột từ (20)-(25)</t>
  </si>
  <si>
    <t>- Cột (7) = Cột (8) ở Biểu số 01/XLD</t>
  </si>
  <si>
    <t>'- Cột (8): Số vụ việc đủ điều kiện xử lý = (9) + (13) + (14) + (15) = (16) + (17) + (18) + (19) = (20) + (23)</t>
  </si>
  <si>
    <t>- Từ Cột (9) trở đi là số liệu tổng hợp đối với các vụ việc khiếu nại đủ điều kiện xử lý (thống kê tại Cột (8))</t>
  </si>
  <si>
    <t>- Cột (10) Chế độ, chính sách như: việc thực hiện chế độ chính sách đối với người lao động, người có công,...</t>
  </si>
  <si>
    <t>- Cột (11) Đất đai, nhà cửa như: Bồi thường, hỗ trợ, tái định cư, cấp giấy chứng nhận QSDT, thu hồi, đòi đất, nhà,...</t>
  </si>
  <si>
    <t>- Cột (13) Lĩnh vực tư pháp như: Điều tra, truy tố, xét xử, thi hành án,...</t>
  </si>
  <si>
    <t>- Cột (14) Lĩnh vực Đảng, đoàn thể như: liên quan đến vi phạm điều lệ, kỷ luật Đảng, đoàn thể...</t>
  </si>
  <si>
    <t>- Cột (16): đã có quyết định giải quyết khiếu nại lần đầu của cơ quan có thẩm quyền</t>
  </si>
  <si>
    <t>- Cột (17): đã có quyết định giải quyết khiếu nại lần 2 của cơ quan có thẩm quyền</t>
  </si>
  <si>
    <t>- Cột (19): Số vụ việc khiếu nại công dân gửi đơn lần đầu hoặc đã gửi đơn nhưng chưa được giải quyết, đang giải quyết (chưa hoàn thành việc giải quyết)</t>
  </si>
  <si>
    <t>- Cột (20) = (21) + (22)</t>
  </si>
  <si>
    <t>- Cột (21): Số vụ việc khiếu nại lần đầu thuộc thẩm quyền giải quyết</t>
  </si>
  <si>
    <t>- Cột (22): Số vụ việc khiếu nại lần hai thuộc thẩm quyền giải quyết</t>
  </si>
  <si>
    <t>- Cột (23) = (24) + (25)</t>
  </si>
  <si>
    <t>- Cột (26): Thống kê số vụ việc có văn bản đôn đốc hoặc chuyển đơn từ lần thứ 2 trở lên do chưa nhận được kết quả giải quyết của cơ quan có thẩm quyền</t>
  </si>
  <si>
    <t>- Nội dung ghi chú viết vào dòng 27 (nếu có)</t>
  </si>
  <si>
    <t>Biểu số: 03/XLD</t>
  </si>
  <si>
    <t>TỔNG HỢP KẾT QUẢ XỬ LÝ ĐƠN TỐ CÁO</t>
  </si>
  <si>
    <t>(Kèm theo Báo cáo số: ………… ngày ….. tháng .... năm …… của ………..)</t>
  </si>
  <si>
    <t>Phân loại vụ việc tố cáo theo nội dung</t>
  </si>
  <si>
    <t>Phân loại vụ việc tố cáo theo tình trạng giải quyết</t>
  </si>
  <si>
    <t>Tham nhũng</t>
  </si>
  <si>
    <t>Lĩnh vực Tư pháp</t>
  </si>
  <si>
    <t>Lĩnh vực Khác</t>
  </si>
  <si>
    <t>Tố cáo tiếp</t>
  </si>
  <si>
    <t>Chưa giải quyết</t>
  </si>
  <si>
    <t>Tổng cộng</t>
  </si>
  <si>
    <t>Công chức, công vụ</t>
  </si>
  <si>
    <t>Quá thời hạn chưa giải quyết</t>
  </si>
  <si>
    <t>Đã có kết luận giải quyết</t>
  </si>
  <si>
    <t>Tố cáo lần đầu</t>
  </si>
  <si>
    <t>8=9+14+15+16+17= 18+19+20=21+24</t>
  </si>
  <si>
    <t>9=10+11+12+13</t>
  </si>
  <si>
    <t>21=22+23</t>
  </si>
  <si>
    <t>24=25+26</t>
  </si>
  <si>
    <t>28. Ghi chú:</t>
  </si>
  <si>
    <t>- Đây là biểu chi tiết về kết quả xử lý đơn tố cáo, bao gồm đơn tố cáo nhận được qua tiếp công dân và nhận từ các nguồn khác</t>
  </si>
  <si>
    <t>- Cột (1 ) = Cột (2) + (3).</t>
  </si>
  <si>
    <t>- Cột (4) = (5) + (6): Là tổng số đơn tố cáo đã hoàn thành quy trình xử lý (ra kết quả cuối cùng) theo quy định, nêu tại các cột từ (21)-(26)</t>
  </si>
  <si>
    <t>- Cột (7) = Cột (9) ở Biểu 01/XLD</t>
  </si>
  <si>
    <t>- Cột (8) = (9) + (14) + (15) + (16) + (17) = (18) + (19) + (20) = (21) + (24)</t>
  </si>
  <si>
    <t>- Từ Cột (9) trở đi là số liệu tổng hợp đối với các vụ việc tố cáo đủ điều kiện xử lý (thống kê tại Cột (8))</t>
  </si>
  <si>
    <t>- Cột (15) Lĩnh vực tư pháp như: Điều tra, truy tố, xét xử, thi hành án,...</t>
  </si>
  <si>
    <t>- Cột (16) Lĩnh vực Đảng, đoàn thể như: liên quan đến vi phạm điều lệ, kỷ luật Đảng, Đoàn thể,...</t>
  </si>
  <si>
    <t>- Cột (20): Số vụ việc tố cáo công dân gửi đơn lần đầu hoặc đã gửi đơn nhưng chưa được giải quyết, đang giải quyết (chưa hoàn thành việc giải quyết)</t>
  </si>
  <si>
    <t>- Cột (21) = Cột (22) + (23)</t>
  </si>
  <si>
    <t>- Cột (24) = Cột (25) + (26)</t>
  </si>
  <si>
    <t>- Cột (27): Thống kê số vụ việc có văn bản đôn đốc hoặc chuyển đơn từ lần thứ 2 trở lên do chưa nhận được kết quả giải quyết của cơ quan có thẩm quyền</t>
  </si>
  <si>
    <t>- Nội dung ghi chú viết vào dòng 28 (nếu có)</t>
  </si>
  <si>
    <t>Biểu số: 04/XLD</t>
  </si>
  <si>
    <t>TỔNG HỢP KẾT QUẢ XỬ LÝ, GIẢI QUYẾT ĐƠN KIẾN NGHỊ, PHẢN ÁNH</t>
  </si>
  <si>
    <t>(Kèm theo Báo cáo số: ………… ngày ….. tháng .... năm … của ………..)</t>
  </si>
  <si>
    <t>Đơn đã xem xét về điều kiện xử lý</t>
  </si>
  <si>
    <t>Đơn đủ điều kiện xử lý</t>
  </si>
  <si>
    <t>Phân loại vụ việc theo nội dung</t>
  </si>
  <si>
    <t>Phân loại vụ việc theo tình trạng giải quyết</t>
  </si>
  <si>
    <t>Kết quả giải quyết vụ việc thuộc thẩm quyền</t>
  </si>
  <si>
    <t>Tổng số đơn</t>
  </si>
  <si>
    <t>Số đơn tiếp nhận kỳ</t>
  </si>
  <si>
    <t>Đất đai</t>
  </si>
  <si>
    <t>Tư pháp</t>
  </si>
  <si>
    <t>Chưa được giải quyết</t>
  </si>
  <si>
    <t>Số vụ việc đã giải quyết</t>
  </si>
  <si>
    <t>Số vụ việc chưa giải quyết</t>
  </si>
  <si>
    <t>8=9+10+11+12= 13+14 =15+16</t>
  </si>
  <si>
    <t>16 = 17+18</t>
  </si>
  <si>
    <t>21. Ghi chú:</t>
  </si>
  <si>
    <t>- Đây là biểu chi tiết về kết quả xử lý đơn KN, PA nhận được qua tiếp công dân và nhận từ các nguồn khác (gửi qua dịch vụ chuyển phát, cơ quan khác chuyển,…)</t>
  </si>
  <si>
    <t>- Cột (1) = Cột (2) + (3)</t>
  </si>
  <si>
    <t>- Cột (4) = Cột (5) + (6): Là tổng số đơn KN, PA đã được xem xét về điều kiện xử lý (đủ hay không đủ điều kiện xử lý)</t>
  </si>
  <si>
    <t>'- Cột (7) = Cột (10) ở Biểu 01/XLD</t>
  </si>
  <si>
    <r>
      <rPr>
        <sz val="10"/>
        <color theme="1"/>
        <rFont val="Times New Roman"/>
        <charset val="134"/>
      </rPr>
      <t xml:space="preserve">- Cột (8) = Cột (9) + (10) + (11) + (12) = Cột (13) + (14) = Cột (15) + </t>
    </r>
    <r>
      <rPr>
        <sz val="10"/>
        <color rgb="FFFF0000"/>
        <rFont val="Times New Roman"/>
        <charset val="134"/>
      </rPr>
      <t>(16)</t>
    </r>
  </si>
  <si>
    <t>- Từ Cột (9) trở đi là số liệu tổng hợp đối với các vụ việc KN, PA đủ điều kiện xử lý (thống kê tại Cột (8))</t>
  </si>
  <si>
    <t>- Cột (13): Khi tiếp nhận đơn, vụ việc đã được cơ quan có thẩm quyền giải quyết và có kết luận, trả lời người KN, PA</t>
  </si>
  <si>
    <t>- Cột (14): Khi tiếp nhận đơn, vụ việc chưa được giải quyết hoặc đã được thụ lý, giải quyết nhưng chưa hoàn thành việc giải quyết KN, PA</t>
  </si>
  <si>
    <t>- Cột (15): Tổng số vụ việc KN, PA thuộc thẩm quyền giải quyết</t>
  </si>
  <si>
    <t>- Cột (16): Tổng số vụ việc KN, PA không thuộc thẩm quyền giải quyết</t>
  </si>
  <si>
    <t>- Cột (17): Tổng số vụ việc KN, PA không thuộc thẩm quyền có văn bản chuyển đơn đến cơ quan có thẩm quyền giải quyết</t>
  </si>
  <si>
    <t>- Cột (18): Thống kê số vụ việc có văn bản đôn đốc hoặc chuyển đơn từ lần thứ 2 trở lên do chưa nhận được kết quả giải quyết của cơ quan có thẩm quyền</t>
  </si>
  <si>
    <t>- Cột (19): Tổng số vụ việc KN, PA thuộc thẩm quyền (thống kê tại cột 15) đã được giải quyết và có kết luận, trả lời người KN, PA trong kỳ báo cáo</t>
  </si>
  <si>
    <t>- Cột (20): Tổng số vụ việc KN, PA thuộc thẩm quyền (thống kê tại cột 15) đang được giải quyết hoặc chưa được giải quyết</t>
  </si>
  <si>
    <t>- Nội dung ghi chú viết vào dòng 21 (nếu có)</t>
  </si>
  <si>
    <t>Biểu số: 01/KQGQ</t>
  </si>
  <si>
    <t>TỔNG HỢP KẾT QUẢ GIẢI QUYẾT KHIẾU NẠI THUỘC THẨM QUYỀN</t>
  </si>
  <si>
    <t>(Kèm theo Báo cáo số: ……….… ngày ….. tháng .... năm …… của ………..)</t>
  </si>
  <si>
    <r>
      <rPr>
        <b/>
        <sz val="10"/>
        <color theme="1"/>
        <rFont val="Times New Roman"/>
        <charset val="134"/>
      </rPr>
      <t>Đơn vị tính: Tiền (triệu đồng), đất (m</t>
    </r>
    <r>
      <rPr>
        <b/>
        <vertAlign val="superscript"/>
        <sz val="10"/>
        <color theme="1"/>
        <rFont val="Times New Roman"/>
        <charset val="134"/>
      </rPr>
      <t>2</t>
    </r>
    <r>
      <rPr>
        <b/>
        <sz val="10"/>
        <color theme="1"/>
        <rFont val="Times New Roman"/>
        <charset val="134"/>
      </rPr>
      <t>)</t>
    </r>
  </si>
  <si>
    <t>Đơn khiếu nại thuộc thẩm quyền</t>
  </si>
  <si>
    <t>Tổng số vụ việc khiếu nại thuộc thẩm quyền</t>
  </si>
  <si>
    <t>Kết quả giải quyết</t>
  </si>
  <si>
    <t>Phân tích kết quả giải quyết (vụ việc)</t>
  </si>
  <si>
    <t>Kiến nghị thu hồi cho Nhà nước</t>
  </si>
  <si>
    <t>Trả lại cho tổ chức, cá nhân</t>
  </si>
  <si>
    <t>Kiến nghị xử lý hành chính</t>
  </si>
  <si>
    <t>Chuyển cơ quan điều tra</t>
  </si>
  <si>
    <t>Giải quyết lần đầu</t>
  </si>
  <si>
    <t>Giải quyết lần 2</t>
  </si>
  <si>
    <t>Chấp hành thời hạn giải quyết</t>
  </si>
  <si>
    <t>Số vụ việc giải quyết bằng QĐ hành chính</t>
  </si>
  <si>
    <t>Số vụ việc rút đơn thông qua giải thích, thuyết phục</t>
  </si>
  <si>
    <t>Tiền (Trđ)</t>
  </si>
  <si>
    <r>
      <rPr>
        <b/>
        <sz val="10"/>
        <color theme="1"/>
        <rFont val="Times New Roman"/>
        <charset val="134"/>
      </rPr>
      <t>Đất (m</t>
    </r>
    <r>
      <rPr>
        <b/>
        <vertAlign val="superscript"/>
        <sz val="10"/>
        <color theme="1"/>
        <rFont val="Times New Roman"/>
        <charset val="134"/>
      </rPr>
      <t>2</t>
    </r>
    <r>
      <rPr>
        <b/>
        <sz val="10"/>
        <color theme="1"/>
        <rFont val="Times New Roman"/>
        <charset val="134"/>
      </rPr>
      <t>)</t>
    </r>
  </si>
  <si>
    <t>Tổ chức</t>
  </si>
  <si>
    <t>Cá nhân</t>
  </si>
  <si>
    <t>Số tổ chức được trả lại quyền lợi</t>
  </si>
  <si>
    <t>Số cá nhân được trả lại quyền lợi</t>
  </si>
  <si>
    <t>Tổng số người bị kiến nghị xử lý</t>
  </si>
  <si>
    <t>Trong đó số cán bộ, công chức, viên chức</t>
  </si>
  <si>
    <t>Số vụ</t>
  </si>
  <si>
    <t>Tổng số người</t>
  </si>
  <si>
    <t>Khiếu nại đúng</t>
  </si>
  <si>
    <t>Khiếu nại sai</t>
  </si>
  <si>
    <t>Khiếu nại đúng một phân</t>
  </si>
  <si>
    <t>Công nhận QĐ g/q lần đầu</t>
  </si>
  <si>
    <t>Hủy, sửa QĐ g/q lần đầu</t>
  </si>
  <si>
    <t>Đúng quy định</t>
  </si>
  <si>
    <t>Không đúng quy định</t>
  </si>
  <si>
    <t>5=20+21+22+ 23+24</t>
  </si>
  <si>
    <t>- Cột (1) = Cột (2) + (3) = Cột (15) thuộc Biểu 01/XLD</t>
  </si>
  <si>
    <t>- Cột (4) = Cột (20) thuộc Biểu 02/XLD</t>
  </si>
  <si>
    <t>- Cột (5) = Cột (20) + (21) + (22) + (23) + (24)</t>
  </si>
  <si>
    <t>- Cột (6): Chỉ thống kê các vụ việc rút toàn bộ nội dung; trường hợp không rút toàn bộ thì không thống kê vào cột này</t>
  </si>
  <si>
    <t>- Từ Cột (7) trở đi là số liệu tổng hợp, phân tích đối với kết quả giải quyết các vụ việc khiếu nại (thống kê tại Cột (5), (6))</t>
  </si>
  <si>
    <t>- Cột (15): Thống kê số người bị kiến nghị xử lý hành chính do vi phạm liên quan đến khiếu nại và giải quyết khiếu nại</t>
  </si>
  <si>
    <t>- Cột (16): Thống kê số cán bộ, công chức, viên chức bị kiến nghị xử lý hành chính do vi phạm liên quan đến khiếu nại và giải quyết khiếu nại (&lt;= Cột 15)</t>
  </si>
  <si>
    <t>- Cột (19): Thống kê số vụ việc bị kiến nghị chuyển cơ quan điều tra tiếp tục xử lý do vi phạm liên quan đến khiếu nại và giải quyết khiếu nại</t>
  </si>
  <si>
    <t>- Cột (18): Thống kê số đối tượng bị kiến nghị chuyển cơ quan điều tra tiếp tục xử lý do vi phạm liên quan đến khiếu nại và giải quyết khiếu nại</t>
  </si>
  <si>
    <t>- Cột (19): Thống kê số cán bộ, công chức, viên chức bị kiến nghị chuyển cơ quan điều tra tiếp tục xử lý do vi phạm liên quan đến khiếu nại và giải quyết khiếu nại (&lt;= Cột 18)</t>
  </si>
  <si>
    <t>- Cột (25): Thống kê số vụ việc chấp hành đúng quy định về thời hạn giải quyết khiếu nại</t>
  </si>
  <si>
    <t>- Cột (26): Thống kê số vụ việc chấp hành không đúng quy định về thời gian giải quyết khiếu nại</t>
  </si>
  <si>
    <t>Biểu số: 02/KQGQ</t>
  </si>
  <si>
    <t>TỔNG HỢP KẾT QUẢ THI HÀNH QUYẾT ĐỊNH GIẢI QUYẾT KHIẾU NẠI</t>
  </si>
  <si>
    <t>(Kèm theo Báo cáo số: ……….… ngày ….. tháng .... năm … của ………..)</t>
  </si>
  <si>
    <t>Tổng số quyết định phải thực hiện trong kỳ</t>
  </si>
  <si>
    <t>Số quyết định đã thực hiện xong</t>
  </si>
  <si>
    <t>Thu hồi cho nhà nước</t>
  </si>
  <si>
    <t>Đã xử lý hành chính</t>
  </si>
  <si>
    <t>Đã khởi tố</t>
  </si>
  <si>
    <t>Phải thu</t>
  </si>
  <si>
    <t>Đã thu</t>
  </si>
  <si>
    <t>Phải trả</t>
  </si>
  <si>
    <t>Đã trả</t>
  </si>
  <si>
    <t>Tổng số người bị xử lý</t>
  </si>
  <si>
    <t>Số người</t>
  </si>
  <si>
    <t>20. Ghi chú:</t>
  </si>
  <si>
    <t>- Cột (1): Số quyết định giải quyết khiếu nại phải thực hiện trong kỳ, bao gồm số quyết định chưa thực hiện xong của kỳ báo cáo trước chuyển sang và số quyết định ban hành trong kỳ báo cáo phải thực hiện</t>
  </si>
  <si>
    <t>- Cột (2) Số quyết định giải quyết khiếu nại đã thực hiện xong trong kỳ báo cáo</t>
  </si>
  <si>
    <t>- Cột (15): Thống kê số người đã xử lý hành chính do vi phạm liên quan đến khiếu nại và giải quyết khiếu nại</t>
  </si>
  <si>
    <t>- Cột (16): Thống kê số cán bộ, công chức, viên chức đã xử lý hành chính do vi phạm liên quan đến khiếu nại và giải quyết khiếu nại (&lt;= Cột 15)</t>
  </si>
  <si>
    <t>- Cột (18): Thống kê số người đã khởi tố do vi phạm liên quan đến khiếu nại và giải quyết khiếu nại</t>
  </si>
  <si>
    <t>- Cột (19): Thống kê số cán bộ, công chức, viên chức đã khởi tố do vi phạm liên quan đến khiếu nại và giải quyết khiếu nại (&lt;= Cột 18)</t>
  </si>
  <si>
    <t>- Nội dung ghi chú viết vào dòng 20 (nếu có)</t>
  </si>
  <si>
    <t>Biểu số: 03/KQGQ</t>
  </si>
  <si>
    <t>TỔNG HỢP KẾT QUẢ GIẢI QUYẾT TỐ CÁO THUỘC THẨM QUYỀN</t>
  </si>
  <si>
    <t>Số liệu tính từ ngày 15/9/2025 đến ngày 14/10/2025</t>
  </si>
  <si>
    <t>(Kèm theo Báo cáo số: ………….. ngày ….. tháng .... năm … của ………..)</t>
  </si>
  <si>
    <t>Đơn tố cáo thuộc thẩm quyền</t>
  </si>
  <si>
    <t>Tổng số vụ việc tố cáo thuộc thẩm quyền</t>
  </si>
  <si>
    <t>Trong đó số vụ việc tố cáo tiếp</t>
  </si>
  <si>
    <t>Tố cáo đúng</t>
  </si>
  <si>
    <t>Trong đó tố cáo tiếp đúng</t>
  </si>
  <si>
    <t>Tố cáo sai</t>
  </si>
  <si>
    <t>Trong đó tố cáo tiếp sai</t>
  </si>
  <si>
    <t>Tố cáo có đúng, có sai</t>
  </si>
  <si>
    <t>Trong đó tố cáo tiếp có đúng, có sai</t>
  </si>
  <si>
    <t>Số vụ việc lần đầu</t>
  </si>
  <si>
    <t>Số vụ việc tố cáo tiếp</t>
  </si>
  <si>
    <t>Số vụ việc rút toàn bộ nội dung tố cáo</t>
  </si>
  <si>
    <t>Số vụ việc đình chỉ không do rút tố cáo</t>
  </si>
  <si>
    <t>Số người bị kiến nghị xử lý</t>
  </si>
  <si>
    <t>Số đối tượng</t>
  </si>
  <si>
    <t>M5</t>
  </si>
  <si>
    <t>6=7+8+9+10 =30+31&gt;=24 +26+28</t>
  </si>
  <si>
    <t>8=25+27+29</t>
  </si>
  <si>
    <t>32. Ghi chú:</t>
  </si>
  <si>
    <t>- Cột (1) = Cột (2) + (3) = Cột (16) thuộc Biểu 01/XLD</t>
  </si>
  <si>
    <t>- Cột (4) = Cột (21) thuộc Biểu 03/XLD</t>
  </si>
  <si>
    <t>- Cột (5): Số vụ việc tố cáo tiếp thuộc thẩm quyền, số liệu nằm trong số liệu vụ việc tố cáo thuộc thẩm quyền thống kê tại Cột (4)</t>
  </si>
  <si>
    <t>- Cột (6)= (7) + (8) + (9) + (10)= (30) + (31) &gt;= Cột (24) + (26) + (28)</t>
  </si>
  <si>
    <t>- Cột (8): Tổng số vụ việc tố cáo tiếp đã được giải quyết = Cột (25) + (27) + (29)</t>
  </si>
  <si>
    <t>- Từ Cột (11) trở đi là số liệu tổng hợp, phân tích đối với kết quả giải quyết các vụ việc tố cáo đã thống kê ở Cột (6)</t>
  </si>
  <si>
    <t>- Cột (19): Thống kê số người bị kiến nghị xử lý hành chính theo kết luận nội dung tố cáo và xử lý tố cáo</t>
  </si>
  <si>
    <t>- Cột (20): Thống kê số cán bộ, công chức, viên chức bị kiến nghị xử lý hành chính theo kết luận nội dung tố cáo và xử lý tố cáo (&lt;= Cột 19)</t>
  </si>
  <si>
    <t>- Cột (22): Thống kê số đối tượng bị kiến nghị chuyển cơ quan điều tra tiếp tục xử lý theo kết luận nội dung tố cáo và xử lý tố cáo</t>
  </si>
  <si>
    <t>- Cột (23): Thống kê số cán bộ, công chức, viên chức bị kiến nghị chuyển cơ quan điều tra tiếp tục xử lý theo kết luận nội dung tố cáo và xử lý tố cáo (&lt;= Cột 22)</t>
  </si>
  <si>
    <t>- Cột (25): Tổng số vụ việc tố cáo tiếp được kết luận là tố cáo tiếp đúng, số liệu nằm trong số liệu tổng hợp tại Cột (24)</t>
  </si>
  <si>
    <t>- Cột (27): Tổng số vụ việc tố cáo tiếp được kết luận là tố cáo tiếp sai, số liệu nằm trong số liệu tổng hợp tại Cột (26)</t>
  </si>
  <si>
    <t>- Cột (29): Tổng số vụ việc tố cáo tiếp được kết luận là tố cáo tiếp có đúng, có sai, số liệu nằm trong số liệu tổng hợp tại Cột (28)</t>
  </si>
  <si>
    <t>- Nội dung ghi chú viết vào dòng 32 (nếu có)</t>
  </si>
  <si>
    <t>Biểu số: 04/KQGQ</t>
  </si>
  <si>
    <t>TỔNG HỢP KẾT QUẢ THỰC HIỆN KẾT LUẬN NỘI DUNG TỐ CÁO</t>
  </si>
  <si>
    <t>(Kèm theo Báo cáo số: …….…… ngày ….. tháng .... năm … của ………..)</t>
  </si>
  <si>
    <t>Tổng số kết luận phải thực hiện</t>
  </si>
  <si>
    <t>Số kết luận đã thực hiện xong</t>
  </si>
  <si>
    <t>Thu hồi cho Nhà nước</t>
  </si>
  <si>
    <t>Tổng số tổ chức bị xử lý</t>
  </si>
  <si>
    <t>Tổng số cá nhân bị xử lý</t>
  </si>
  <si>
    <t>Số tổ chức phải được trả lại quyền lợi</t>
  </si>
  <si>
    <t>Số cá nhân phải được trả lại quyền lợi</t>
  </si>
  <si>
    <t>Số tổ chức đã được trả lại quyền lợi</t>
  </si>
  <si>
    <t>Số cá nhân đã được trả lại quyền lợi</t>
  </si>
  <si>
    <t>1</t>
  </si>
  <si>
    <t>2</t>
  </si>
  <si>
    <t>3</t>
  </si>
  <si>
    <t>25. Ghi chú:</t>
  </si>
  <si>
    <t>- Cột (1): Số kết luận nội dung tố cáo, xử lý tố cáo phải thực hiện trong kỳ (bao gồm số kết luận, xử lý tố cáo chưa thực hiện xong của kỳ báo cáo trước chuyển sang và số kết luận xử lý tố cáo ban hành trong kỳ báo cáo phải thực hiện)</t>
  </si>
  <si>
    <t>- Cột (2) Số kết luận nội dung tố cáo, xử lý tố cáo đã thực hiện xong trong kỳ báo cáo</t>
  </si>
  <si>
    <t>- Cột (19): Thống kê số tổ chức đã xử lý hành chính theo kết luận nội dung tố cáo và xử lý tố cáo</t>
  </si>
  <si>
    <t>- Cột (21): Thống kê số cán bộ, công chức, viên chức đã xử lý hành chính theo kết luận nội dung tố cáo và xử lý tố cáo (&lt;= Cột 20)</t>
  </si>
  <si>
    <t>- Cột (23): Thống kê số đối tượng đã chuyển cơ quan điều tra tiếp tục xử lý theo kết luận nội dung tố cáo và xử lý tố cáo</t>
  </si>
  <si>
    <t>- Cột (24): Thống kê số cán bộ, công chức, viên chức đã chuyển cơ quan điều tra tiếp tục xử lý theo kết luận nội dung tố cáo và xử lý tố cáo (&lt;= Cột 23)</t>
  </si>
  <si>
    <t>- Nội dung ghi chú viết vào dòng 25 (nếu có)</t>
  </si>
  <si>
    <t>Biểu số: 03/QLNN</t>
  </si>
  <si>
    <t>TỔNG HỢP CÔNG TÁC QUẢN LÝ NHÀ NƯỚC VỀ TIẾP CÔNG DÂN, KHIẾU NẠI, TỐ CÁO</t>
  </si>
  <si>
    <t>Ban hành văn bản quản lý, chỉ đạo (Bộ, ngành, tỉnh, TP) về công tác TCD, KN, TC</t>
  </si>
  <si>
    <t>Tập huấn, tuyên truyền, giáo dục pháp luật về TCD, KN, TC</t>
  </si>
  <si>
    <t>Thanh tra trách nhiệm</t>
  </si>
  <si>
    <t>Kết quả thực hiện kết luận, quyết định xử lý về thanh tra trách nhiệm</t>
  </si>
  <si>
    <t>Số văn bản ban hành mới</t>
  </si>
  <si>
    <t>Số văn bản được sửa đổi, bổ sung</t>
  </si>
  <si>
    <t>Số văn bản hủy bỏ</t>
  </si>
  <si>
    <t>Số lớp</t>
  </si>
  <si>
    <t>Thực hiện pháp luật về TCD, KN, TC</t>
  </si>
  <si>
    <t>Số cuộc đã ban hành kết luận</t>
  </si>
  <si>
    <t>Kiến nghị xử lý</t>
  </si>
  <si>
    <t>Tổng số KLTT thực hiện</t>
  </si>
  <si>
    <t>Số cuộc</t>
  </si>
  <si>
    <t>Số đơn vị</t>
  </si>
  <si>
    <t>Hành chính</t>
  </si>
  <si>
    <t>18. Ghi chú:</t>
  </si>
  <si>
    <t>- Biểu này phục vụ xây dựng Báo cáo chuyên đề về công tác tiếp công dân, giải quyết khiếu nại, tố cáo (VD: Báo cáo hằng năm phục vụ Quốc hội về công tác giải quyết KNTC...)</t>
  </si>
  <si>
    <t>- Cột (6): Tổng số cuộc thanh tra trách nhiệm thực hiện pháp luật về TCD, KN, TC thực hiện trong kỳ báo cáo, gồm các cuộc triển khai từ kỳ trước chưa ban hành kết luận và các cuộc triển khai trong kỳ</t>
  </si>
  <si>
    <t>- Cột (7): Tổng số đơn vị được thanh tra trách nhiệm (theo quyết định của các cuộc thanh tra thống kê tại Cột (6))</t>
  </si>
  <si>
    <t>- Cột (8): Tổng số kết luận thanh tra ban hành trong kỳ báo cáo; Cột (8) &lt;= Cột (6)</t>
  </si>
  <si>
    <t>- Từ Cột (9) đến Cột (13) là số liệu tổng hợp từ các kết luận thanh tra thống kê tại Cột (12))</t>
  </si>
  <si>
    <t>- Cột (13): Tổng số kết luận thanh tra trách nhiệm phải thực hiện trong kỳ, gồm kết luận ban hành từ các kỳ trước chưa thực hiện xong và kết luận ban hành trong kỳ báo cáo phải thực</t>
  </si>
  <si>
    <t>- Từ Cột (14) đến Cột (17) là số liệu tổng hợp từ kết quả thực hiện các kết luận thanh tra thống kê tại Cột (13))</t>
  </si>
  <si>
    <t>- Nội dung ghi chú viết vào dòng 18 (nếu có)</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</si>
</sst>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2" formatCode="_(&quot;$&quot;* #,##0_);_(&quot;$&quot;* \(#,##0\);_(&quot;$&quot;* &quot;-&quot;_);_(@_)"/>
    <numFmt numFmtId="44" formatCode="_(&quot;$&quot;* #,##0.00_);_(&quot;$&quot;* \(#,##0.00\);_(&quot;$&quot;* &quot;-&quot;??_);_(@_)"/>
    <numFmt numFmtId="176" formatCode="_ * #,##0.00_ ;_ * \-#,##0.00_ ;_ * &quot;-&quot;??_ ;_ @_ "/>
    <numFmt numFmtId="177" formatCode="_ * #,##0_ ;_ * \-#,##0_ ;_ * &quot;-&quot;_ ;_ @_ "/>
  </numFmts>
  <fonts count="41">
    <font>
      <sz val="11"/>
      <color theme="1"/>
      <name val="Calibri"/>
      <charset val="134"/>
      <scheme val="minor"/>
    </font>
    <font>
      <b/>
      <sz val="11"/>
      <color theme="1"/>
      <name val="Times New Roman"/>
      <charset val="134"/>
    </font>
    <font>
      <sz val="11"/>
      <color theme="1"/>
      <name val="Times New Roman"/>
      <charset val="134"/>
    </font>
    <font>
      <b/>
      <sz val="12"/>
      <color theme="1"/>
      <name val="Times New Roman"/>
      <charset val="134"/>
    </font>
    <font>
      <i/>
      <sz val="11"/>
      <color theme="1"/>
      <name val="Times New Roman"/>
      <charset val="134"/>
    </font>
    <font>
      <b/>
      <i/>
      <sz val="11"/>
      <color theme="1"/>
      <name val="Times New Roman"/>
      <charset val="134"/>
    </font>
    <font>
      <sz val="10"/>
      <name val="Times New Roman"/>
      <charset val="134"/>
    </font>
    <font>
      <b/>
      <sz val="10"/>
      <color theme="1"/>
      <name val="Times New Roman"/>
      <charset val="134"/>
    </font>
    <font>
      <sz val="10"/>
      <color theme="1"/>
      <name val="Times New Roman"/>
      <charset val="134"/>
    </font>
    <font>
      <i/>
      <sz val="10"/>
      <color theme="1"/>
      <name val="Times New Roman"/>
      <charset val="134"/>
    </font>
    <font>
      <b/>
      <sz val="10"/>
      <name val="Times New Roman"/>
      <charset val="134"/>
    </font>
    <font>
      <b/>
      <i/>
      <sz val="10"/>
      <color theme="1"/>
      <name val="Times New Roman"/>
      <charset val="134"/>
    </font>
    <font>
      <sz val="8"/>
      <color theme="1"/>
      <name val="Times New Roman"/>
      <charset val="134"/>
    </font>
    <font>
      <sz val="13"/>
      <color rgb="FF222222"/>
      <name val="Arial"/>
      <charset val="134"/>
    </font>
    <font>
      <b/>
      <i/>
      <sz val="13"/>
      <color rgb="FFFF0000"/>
      <name val="Times New Roman"/>
      <charset val="134"/>
    </font>
    <font>
      <b/>
      <sz val="13"/>
      <color theme="1"/>
      <name val="Times New Roman"/>
      <charset val="134"/>
    </font>
    <font>
      <sz val="13"/>
      <color theme="1"/>
      <name val="Times New Roman"/>
      <charset val="134"/>
    </font>
    <font>
      <b/>
      <sz val="13"/>
      <color rgb="FF222222"/>
      <name val="Arial"/>
      <charset val="134"/>
    </font>
    <font>
      <sz val="13"/>
      <color rgb="FF222222"/>
      <name val="Times New Roman"/>
      <charset val="134"/>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2"/>
      <color theme="1"/>
      <name val="Times New Roman"/>
      <charset val="134"/>
    </font>
    <font>
      <sz val="10"/>
      <color rgb="FFFF0000"/>
      <name val="Times New Roman"/>
      <charset val="134"/>
    </font>
    <font>
      <b/>
      <vertAlign val="superscript"/>
      <sz val="10"/>
      <color theme="1"/>
      <name val="Times New Roman"/>
      <charset val="134"/>
    </font>
  </fonts>
  <fills count="34">
    <fill>
      <patternFill patternType="none"/>
    </fill>
    <fill>
      <patternFill patternType="gray125"/>
    </fill>
    <fill>
      <patternFill patternType="solid">
        <fgColor theme="9" tint="0.799981688894314"/>
        <bgColor indexed="64"/>
      </patternFill>
    </fill>
    <fill>
      <patternFill patternType="solid">
        <fgColor theme="9" tint="0.599993896298105"/>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5" borderId="9"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0" applyNumberFormat="0" applyFill="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6" fillId="0" borderId="0" applyNumberFormat="0" applyFill="0" applyBorder="0" applyAlignment="0" applyProtection="0">
      <alignment vertical="center"/>
    </xf>
    <xf numFmtId="0" fontId="27" fillId="6" borderId="12" applyNumberFormat="0" applyAlignment="0" applyProtection="0">
      <alignment vertical="center"/>
    </xf>
    <xf numFmtId="0" fontId="28" fillId="7" borderId="13" applyNumberFormat="0" applyAlignment="0" applyProtection="0">
      <alignment vertical="center"/>
    </xf>
    <xf numFmtId="0" fontId="29" fillId="7" borderId="12" applyNumberFormat="0" applyAlignment="0" applyProtection="0">
      <alignment vertical="center"/>
    </xf>
    <xf numFmtId="0" fontId="30" fillId="8" borderId="14" applyNumberFormat="0" applyAlignment="0" applyProtection="0">
      <alignment vertical="center"/>
    </xf>
    <xf numFmtId="0" fontId="31" fillId="0" borderId="15" applyNumberFormat="0" applyFill="0" applyAlignment="0" applyProtection="0">
      <alignment vertical="center"/>
    </xf>
    <xf numFmtId="0" fontId="32" fillId="0" borderId="16" applyNumberFormat="0" applyFill="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6"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7" fillId="2" borderId="0" applyNumberFormat="0" applyBorder="0" applyAlignment="0" applyProtection="0">
      <alignment vertical="center"/>
    </xf>
    <xf numFmtId="0" fontId="37" fillId="3" borderId="0" applyNumberFormat="0" applyBorder="0" applyAlignment="0" applyProtection="0">
      <alignment vertical="center"/>
    </xf>
    <xf numFmtId="0" fontId="36" fillId="33" borderId="0" applyNumberFormat="0" applyBorder="0" applyAlignment="0" applyProtection="0">
      <alignment vertical="center"/>
    </xf>
    <xf numFmtId="0" fontId="38" fillId="0" borderId="0"/>
  </cellStyleXfs>
  <cellXfs count="82">
    <xf numFmtId="0" fontId="0" fillId="0" borderId="0" xfId="0"/>
    <xf numFmtId="0" fontId="1" fillId="2" borderId="0" xfId="0" applyFont="1" applyFill="1" applyProtection="1">
      <protection locked="0"/>
    </xf>
    <xf numFmtId="0" fontId="1" fillId="0" borderId="0" xfId="0" applyFont="1" applyProtection="1">
      <protection locked="0"/>
    </xf>
    <xf numFmtId="0" fontId="2" fillId="0" borderId="0" xfId="0" applyFont="1" applyProtection="1">
      <protection locked="0"/>
    </xf>
    <xf numFmtId="0" fontId="3" fillId="0" borderId="0" xfId="0" applyFont="1" applyAlignment="1" applyProtection="1">
      <alignment horizontal="left"/>
    </xf>
    <xf numFmtId="0" fontId="1" fillId="0" borderId="0" xfId="0" applyFont="1" applyAlignment="1" applyProtection="1">
      <alignment horizontal="center" vertical="center"/>
      <protection locked="0"/>
    </xf>
    <xf numFmtId="0" fontId="4" fillId="0" borderId="0" xfId="0" applyFont="1" applyAlignment="1" applyProtection="1">
      <alignment horizontal="center"/>
      <protection locked="0"/>
    </xf>
    <xf numFmtId="0" fontId="1"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xf>
    <xf numFmtId="0" fontId="1" fillId="3" borderId="1" xfId="0" applyFont="1" applyFill="1" applyBorder="1" applyAlignment="1" applyProtection="1">
      <alignment horizontal="center" vertical="center" wrapText="1"/>
      <protection locked="0"/>
    </xf>
    <xf numFmtId="0" fontId="2" fillId="0" borderId="1" xfId="0" applyFont="1" applyBorder="1" applyAlignment="1" applyProtection="1">
      <alignment horizontal="justify" vertical="center" wrapText="1"/>
      <protection locked="0"/>
    </xf>
    <xf numFmtId="0" fontId="2" fillId="0" borderId="1" xfId="0" applyFont="1" applyBorder="1" applyAlignment="1" applyProtection="1">
      <alignment horizontal="center" vertical="center" wrapText="1"/>
    </xf>
    <xf numFmtId="0" fontId="2" fillId="0" borderId="1" xfId="0" applyFont="1" applyBorder="1" applyProtection="1">
      <protection locked="0"/>
    </xf>
    <xf numFmtId="0" fontId="1" fillId="0" borderId="0" xfId="0" applyFont="1" applyAlignment="1" applyProtection="1">
      <alignment vertical="center"/>
      <protection locked="0"/>
    </xf>
    <xf numFmtId="0" fontId="5" fillId="0" borderId="0" xfId="0" applyFont="1" applyAlignment="1" applyProtection="1">
      <alignment vertical="center"/>
      <protection locked="0"/>
    </xf>
    <xf numFmtId="0" fontId="2" fillId="0" borderId="0" xfId="0" applyFont="1" applyAlignment="1" applyProtection="1">
      <alignment vertical="center"/>
      <protection locked="0"/>
    </xf>
    <xf numFmtId="0" fontId="1" fillId="0" borderId="2"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0" xfId="0" applyFont="1" applyAlignment="1" applyProtection="1">
      <alignment horizontal="right" vertical="center"/>
      <protection locked="0"/>
    </xf>
    <xf numFmtId="0" fontId="6" fillId="0" borderId="0" xfId="0" applyFont="1" applyProtection="1">
      <protection locked="0"/>
    </xf>
    <xf numFmtId="0" fontId="7" fillId="0" borderId="0" xfId="0" applyFont="1" applyProtection="1">
      <protection locked="0"/>
    </xf>
    <xf numFmtId="0" fontId="8" fillId="0" borderId="0" xfId="0" applyFont="1" applyProtection="1">
      <protection locked="0"/>
    </xf>
    <xf numFmtId="0" fontId="7" fillId="0" borderId="0" xfId="0" applyFont="1" applyAlignment="1" applyProtection="1">
      <alignment horizontal="center" vertical="center"/>
      <protection locked="0"/>
    </xf>
    <xf numFmtId="0" fontId="9" fillId="0" borderId="0" xfId="0" applyFont="1" applyAlignment="1" applyProtection="1">
      <alignment horizontal="center"/>
      <protection locked="0"/>
    </xf>
    <xf numFmtId="0" fontId="8" fillId="0" borderId="0" xfId="0" applyFont="1" applyAlignment="1" applyProtection="1">
      <alignment vertical="center"/>
      <protection locked="0"/>
    </xf>
    <xf numFmtId="0" fontId="7" fillId="0" borderId="1"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wrapText="1"/>
      <protection locked="0"/>
    </xf>
    <xf numFmtId="0" fontId="8" fillId="0" borderId="1" xfId="0" applyFont="1" applyBorder="1" applyAlignment="1" applyProtection="1">
      <alignment horizontal="justify" vertical="center" wrapText="1"/>
      <protection locked="0"/>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xf>
    <xf numFmtId="0" fontId="8" fillId="0" borderId="0" xfId="0" applyFont="1" applyAlignment="1" applyProtection="1">
      <alignment horizontal="center" vertical="center" wrapText="1"/>
      <protection locked="0"/>
    </xf>
    <xf numFmtId="0" fontId="7" fillId="0" borderId="0" xfId="0" applyFont="1" applyAlignment="1" applyProtection="1">
      <alignment vertical="center"/>
      <protection locked="0"/>
    </xf>
    <xf numFmtId="0" fontId="11" fillId="0" borderId="0" xfId="0" applyFont="1" applyAlignment="1" applyProtection="1">
      <alignment vertical="center"/>
      <protection locked="0"/>
    </xf>
    <xf numFmtId="0" fontId="7" fillId="0" borderId="2"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0" xfId="0" applyFont="1" applyAlignment="1" applyProtection="1">
      <alignment horizontal="right" vertical="center"/>
      <protection locked="0"/>
    </xf>
    <xf numFmtId="0" fontId="10" fillId="0" borderId="2" xfId="0" applyFont="1" applyBorder="1" applyAlignment="1" applyProtection="1">
      <alignment horizontal="center" vertical="center" wrapText="1"/>
      <protection locked="0"/>
    </xf>
    <xf numFmtId="0" fontId="12" fillId="0" borderId="0" xfId="0" applyFont="1" applyProtection="1">
      <protection locked="0"/>
    </xf>
    <xf numFmtId="0" fontId="12" fillId="0" borderId="1" xfId="0" applyFont="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7" fillId="0" borderId="1" xfId="0" applyFont="1" applyBorder="1" applyAlignment="1" applyProtection="1">
      <alignment horizontal="justify" vertical="center" wrapText="1"/>
      <protection locked="0"/>
    </xf>
    <xf numFmtId="0" fontId="8" fillId="3" borderId="1" xfId="0" applyFont="1" applyFill="1" applyBorder="1" applyAlignment="1" applyProtection="1">
      <alignment horizontal="center" vertical="center" wrapText="1"/>
    </xf>
    <xf numFmtId="0" fontId="8" fillId="0" borderId="1" xfId="0" applyFont="1" applyBorder="1" applyProtection="1">
      <protection locked="0"/>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9" fillId="0" borderId="0" xfId="0" applyFont="1" applyAlignment="1" applyProtection="1">
      <alignment horizontal="center" vertical="center"/>
      <protection locked="0"/>
    </xf>
    <xf numFmtId="0" fontId="7" fillId="0" borderId="0" xfId="0" applyFont="1" applyAlignment="1" applyProtection="1">
      <alignment horizontal="right"/>
      <protection locked="0"/>
    </xf>
    <xf numFmtId="0" fontId="7" fillId="0" borderId="0" xfId="0" applyFont="1" applyAlignment="1" applyProtection="1">
      <alignment horizontal="left"/>
    </xf>
    <xf numFmtId="0" fontId="1" fillId="0" borderId="0" xfId="0" applyFont="1" applyAlignment="1" applyProtection="1">
      <alignment horizontal="left"/>
    </xf>
    <xf numFmtId="0" fontId="12" fillId="0" borderId="0" xfId="0" applyFont="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8" fillId="0" borderId="1" xfId="0" applyFont="1" applyBorder="1" applyAlignment="1" applyProtection="1">
      <alignment horizontal="justify" vertical="center" wrapText="1"/>
    </xf>
    <xf numFmtId="0" fontId="0" fillId="0" borderId="0" xfId="0" applyProtection="1">
      <protection locked="0"/>
    </xf>
    <xf numFmtId="0" fontId="7" fillId="3" borderId="0" xfId="0" applyFont="1" applyFill="1" applyProtection="1">
      <protection locked="0"/>
    </xf>
    <xf numFmtId="0" fontId="3" fillId="0" borderId="0" xfId="0" applyFont="1" applyAlignment="1" applyProtection="1">
      <alignment horizontal="left"/>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6" fillId="0" borderId="1" xfId="0" applyFont="1" applyBorder="1" applyAlignment="1" applyProtection="1">
      <alignment horizontal="justify" vertical="center" wrapText="1"/>
      <protection locked="0"/>
    </xf>
    <xf numFmtId="0" fontId="6" fillId="0" borderId="1" xfId="0" applyFont="1" applyBorder="1" applyAlignment="1" applyProtection="1">
      <alignment horizontal="center" vertical="center" wrapText="1"/>
    </xf>
    <xf numFmtId="0" fontId="6" fillId="0" borderId="0" xfId="0" applyFont="1" applyAlignment="1" applyProtection="1">
      <alignment horizontal="center" vertical="center" wrapText="1"/>
      <protection locked="0"/>
    </xf>
    <xf numFmtId="0" fontId="13" fillId="0" borderId="0" xfId="0" applyFont="1" applyAlignment="1">
      <alignment vertical="center" wrapText="1"/>
    </xf>
    <xf numFmtId="0" fontId="14" fillId="0" borderId="0" xfId="0" applyFont="1"/>
    <xf numFmtId="0" fontId="15" fillId="0" borderId="0" xfId="0" applyFont="1"/>
    <xf numFmtId="0" fontId="16" fillId="0" borderId="0" xfId="0" applyFont="1"/>
    <xf numFmtId="0" fontId="17" fillId="0" borderId="1" xfId="0" applyFont="1" applyBorder="1" applyAlignment="1">
      <alignment vertical="center" wrapText="1"/>
    </xf>
    <xf numFmtId="0" fontId="13" fillId="4" borderId="1" xfId="0" applyFont="1" applyFill="1" applyBorder="1" applyAlignment="1">
      <alignment vertical="center" wrapText="1"/>
    </xf>
    <xf numFmtId="0" fontId="0" fillId="0" borderId="0" xfId="0" applyAlignment="1">
      <alignment horizontal="center"/>
    </xf>
    <xf numFmtId="0" fontId="2" fillId="0" borderId="0" xfId="0" applyFont="1" applyAlignment="1">
      <alignment horizontal="center"/>
    </xf>
    <xf numFmtId="0" fontId="2" fillId="3" borderId="0" xfId="0" applyFont="1" applyFill="1"/>
    <xf numFmtId="0" fontId="2" fillId="0" borderId="0" xfId="0" applyFont="1"/>
    <xf numFmtId="0" fontId="18" fillId="0" borderId="0" xfId="0" applyFont="1" applyAlignment="1">
      <alignment vertical="center" wrapText="1"/>
    </xf>
    <xf numFmtId="0" fontId="16" fillId="0" borderId="0" xfId="0" applyFont="1" applyAlignment="1">
      <alignment horizontal="left" vertical="center" wrapText="1"/>
    </xf>
    <xf numFmtId="0" fontId="16" fillId="3" borderId="0" xfId="0" applyFont="1" applyFill="1" applyAlignment="1">
      <alignment horizontal="left" vertical="center" wrapText="1"/>
    </xf>
    <xf numFmtId="0" fontId="16" fillId="0" borderId="0" xfId="0" applyFont="1" applyAlignment="1">
      <alignment horizontal="center" vertical="center" wrapText="1"/>
    </xf>
    <xf numFmtId="0" fontId="8" fillId="0" borderId="0" xfId="0" applyFont="1" applyAlignment="1" applyProtection="1" quotePrefix="1">
      <alignment vertical="center"/>
      <protection locked="0"/>
    </xf>
    <xf numFmtId="0" fontId="8" fillId="0" borderId="0" xfId="0" applyFont="1" applyProtection="1" quotePrefix="1">
      <protection locked="0"/>
    </xf>
  </cellXfs>
  <cellStyles count="50">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Normal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tyles" Target="styles.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customXml" Target="../customXml/item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5"/>
  <sheetViews>
    <sheetView workbookViewId="0">
      <selection activeCell="I15" sqref="I15"/>
    </sheetView>
  </sheetViews>
  <sheetFormatPr defaultColWidth="9.12380952380952" defaultRowHeight="15" outlineLevelCol="5"/>
  <cols>
    <col min="1" max="1" width="6.24761904761905" style="74" customWidth="1"/>
    <col min="2" max="2" width="47.1238095238095" customWidth="1"/>
    <col min="3" max="3" width="6" style="74" customWidth="1"/>
    <col min="4" max="4" width="41.3714285714286" customWidth="1"/>
    <col min="5" max="5" width="17" customWidth="1"/>
    <col min="6" max="6" width="18.3714285714286" customWidth="1"/>
  </cols>
  <sheetData>
    <row r="1" spans="1:6">
      <c r="A1" s="75"/>
      <c r="B1" s="76" t="s">
        <v>0</v>
      </c>
      <c r="C1" s="75"/>
      <c r="D1" s="76" t="s">
        <v>1</v>
      </c>
      <c r="E1" s="77"/>
      <c r="F1" s="77"/>
    </row>
    <row r="2" spans="1:6">
      <c r="A2" s="75" t="s">
        <v>2</v>
      </c>
      <c r="B2" s="77" t="s">
        <v>3</v>
      </c>
      <c r="C2" s="75" t="s">
        <v>2</v>
      </c>
      <c r="D2" s="77" t="s">
        <v>3</v>
      </c>
      <c r="E2" s="77"/>
      <c r="F2" s="77"/>
    </row>
    <row r="3" ht="16.5" spans="1:6">
      <c r="A3" s="75">
        <v>1</v>
      </c>
      <c r="B3" s="78" t="s">
        <v>4</v>
      </c>
      <c r="C3" s="75">
        <v>1</v>
      </c>
      <c r="D3" s="79" t="s">
        <v>5</v>
      </c>
      <c r="E3" s="77"/>
      <c r="F3" s="77"/>
    </row>
    <row r="4" ht="16.5" spans="1:6">
      <c r="A4" s="75">
        <v>2</v>
      </c>
      <c r="B4" s="78" t="s">
        <v>6</v>
      </c>
      <c r="C4" s="75">
        <v>2</v>
      </c>
      <c r="D4" s="79" t="s">
        <v>7</v>
      </c>
      <c r="E4" s="77"/>
      <c r="F4" s="77"/>
    </row>
    <row r="5" ht="16.5" spans="1:6">
      <c r="A5" s="75">
        <v>3</v>
      </c>
      <c r="B5" s="78" t="s">
        <v>8</v>
      </c>
      <c r="C5" s="75">
        <v>3</v>
      </c>
      <c r="D5" s="79" t="s">
        <v>9</v>
      </c>
      <c r="E5" s="77" t="s">
        <v>10</v>
      </c>
      <c r="F5" s="77"/>
    </row>
    <row r="6" ht="16.5" spans="1:6">
      <c r="A6" s="75">
        <v>4</v>
      </c>
      <c r="B6" s="78" t="s">
        <v>11</v>
      </c>
      <c r="C6" s="75">
        <v>4</v>
      </c>
      <c r="D6" s="79" t="s">
        <v>12</v>
      </c>
      <c r="E6" s="77"/>
      <c r="F6" s="77"/>
    </row>
    <row r="7" ht="16.5" spans="1:6">
      <c r="A7" s="75">
        <v>5</v>
      </c>
      <c r="B7" s="78" t="s">
        <v>13</v>
      </c>
      <c r="C7" s="75">
        <v>5</v>
      </c>
      <c r="D7" s="79" t="s">
        <v>14</v>
      </c>
      <c r="E7" s="77" t="s">
        <v>15</v>
      </c>
      <c r="F7" s="77"/>
    </row>
    <row r="8" ht="16.5" spans="1:6">
      <c r="A8" s="75">
        <v>6</v>
      </c>
      <c r="B8" s="78" t="s">
        <v>16</v>
      </c>
      <c r="C8" s="75">
        <v>6</v>
      </c>
      <c r="D8" s="79" t="s">
        <v>17</v>
      </c>
      <c r="E8" s="77" t="s">
        <v>18</v>
      </c>
      <c r="F8" s="77"/>
    </row>
    <row r="9" ht="16.5" spans="1:6">
      <c r="A9" s="75">
        <v>7</v>
      </c>
      <c r="B9" s="78" t="s">
        <v>19</v>
      </c>
      <c r="C9" s="75">
        <v>7</v>
      </c>
      <c r="D9" s="79" t="s">
        <v>20</v>
      </c>
      <c r="E9" s="77" t="s">
        <v>21</v>
      </c>
      <c r="F9" s="77"/>
    </row>
    <row r="10" ht="16.5" spans="1:6">
      <c r="A10" s="75">
        <v>8</v>
      </c>
      <c r="B10" s="78" t="s">
        <v>22</v>
      </c>
      <c r="C10" s="75">
        <v>8</v>
      </c>
      <c r="D10" s="79" t="s">
        <v>23</v>
      </c>
      <c r="E10" s="77" t="s">
        <v>24</v>
      </c>
      <c r="F10" s="77"/>
    </row>
    <row r="11" ht="16.5" spans="1:6">
      <c r="A11" s="75">
        <v>9</v>
      </c>
      <c r="B11" s="78" t="s">
        <v>25</v>
      </c>
      <c r="C11" s="75">
        <v>9</v>
      </c>
      <c r="D11" s="79" t="s">
        <v>26</v>
      </c>
      <c r="E11" s="77"/>
      <c r="F11" s="77"/>
    </row>
    <row r="12" ht="16.5" spans="1:6">
      <c r="A12" s="75">
        <v>10</v>
      </c>
      <c r="B12" s="78" t="s">
        <v>27</v>
      </c>
      <c r="C12" s="75">
        <v>10</v>
      </c>
      <c r="D12" s="79" t="s">
        <v>28</v>
      </c>
      <c r="E12" s="77"/>
      <c r="F12" s="77"/>
    </row>
    <row r="13" ht="16.5" spans="1:6">
      <c r="A13" s="75">
        <v>11</v>
      </c>
      <c r="B13" s="78" t="s">
        <v>29</v>
      </c>
      <c r="C13" s="75">
        <v>11</v>
      </c>
      <c r="D13" s="79" t="s">
        <v>30</v>
      </c>
      <c r="E13" s="77"/>
      <c r="F13" s="77"/>
    </row>
    <row r="14" ht="16.5" spans="1:6">
      <c r="A14" s="75">
        <v>12</v>
      </c>
      <c r="B14" s="78" t="s">
        <v>31</v>
      </c>
      <c r="C14" s="75">
        <v>12</v>
      </c>
      <c r="D14" s="79" t="s">
        <v>32</v>
      </c>
      <c r="E14" s="77"/>
      <c r="F14" s="77"/>
    </row>
    <row r="15" ht="16.5" spans="1:6">
      <c r="A15" s="75">
        <v>13</v>
      </c>
      <c r="B15" s="78" t="s">
        <v>33</v>
      </c>
      <c r="C15" s="75">
        <v>13</v>
      </c>
      <c r="D15" s="79" t="s">
        <v>34</v>
      </c>
      <c r="E15" s="77"/>
      <c r="F15" s="77"/>
    </row>
    <row r="16" ht="16.5" spans="1:6">
      <c r="A16" s="75">
        <v>14</v>
      </c>
      <c r="B16" s="78" t="s">
        <v>35</v>
      </c>
      <c r="C16" s="75">
        <v>14</v>
      </c>
      <c r="D16" s="79" t="s">
        <v>36</v>
      </c>
      <c r="E16" s="77" t="s">
        <v>37</v>
      </c>
      <c r="F16" s="77"/>
    </row>
    <row r="17" ht="33" spans="1:6">
      <c r="A17" s="75">
        <v>15</v>
      </c>
      <c r="B17" s="78" t="s">
        <v>38</v>
      </c>
      <c r="C17" s="75">
        <v>15</v>
      </c>
      <c r="D17" s="79" t="s">
        <v>39</v>
      </c>
      <c r="E17" s="77"/>
      <c r="F17" s="77"/>
    </row>
    <row r="18" ht="16.5" spans="1:6">
      <c r="A18" s="75">
        <v>16</v>
      </c>
      <c r="B18" s="78" t="s">
        <v>40</v>
      </c>
      <c r="C18" s="75">
        <v>16</v>
      </c>
      <c r="D18" s="79" t="s">
        <v>41</v>
      </c>
      <c r="E18" s="77"/>
      <c r="F18" s="77"/>
    </row>
    <row r="19" ht="33" spans="1:6">
      <c r="A19" s="75">
        <v>17</v>
      </c>
      <c r="B19" s="78" t="s">
        <v>42</v>
      </c>
      <c r="C19" s="75">
        <v>17</v>
      </c>
      <c r="D19" s="79" t="s">
        <v>43</v>
      </c>
      <c r="E19" s="77"/>
      <c r="F19" s="77"/>
    </row>
    <row r="20" ht="16.5" spans="1:6">
      <c r="A20" s="75">
        <v>18</v>
      </c>
      <c r="B20" s="78" t="s">
        <v>44</v>
      </c>
      <c r="C20" s="75">
        <v>18</v>
      </c>
      <c r="D20" s="79" t="s">
        <v>45</v>
      </c>
      <c r="E20" s="77"/>
      <c r="F20" s="77"/>
    </row>
    <row r="21" ht="33" spans="1:6">
      <c r="A21" s="75">
        <v>19</v>
      </c>
      <c r="B21" s="78" t="s">
        <v>46</v>
      </c>
      <c r="C21" s="75">
        <v>19</v>
      </c>
      <c r="D21" s="79" t="s">
        <v>47</v>
      </c>
      <c r="E21" s="77"/>
      <c r="F21" s="77"/>
    </row>
    <row r="22" ht="33" spans="1:6">
      <c r="A22" s="75">
        <v>20</v>
      </c>
      <c r="B22" s="78" t="s">
        <v>48</v>
      </c>
      <c r="C22" s="75">
        <v>20</v>
      </c>
      <c r="D22" s="79" t="s">
        <v>49</v>
      </c>
      <c r="E22" s="77"/>
      <c r="F22" s="77"/>
    </row>
    <row r="23" ht="33" spans="1:6">
      <c r="A23" s="75">
        <v>21</v>
      </c>
      <c r="B23" s="78" t="s">
        <v>50</v>
      </c>
      <c r="C23" s="75">
        <v>21</v>
      </c>
      <c r="D23" s="79" t="s">
        <v>51</v>
      </c>
      <c r="E23" s="77"/>
      <c r="F23" s="77"/>
    </row>
    <row r="24" ht="49.5" spans="1:6">
      <c r="A24" s="75">
        <v>22</v>
      </c>
      <c r="B24" s="78" t="s">
        <v>52</v>
      </c>
      <c r="C24" s="75">
        <v>22</v>
      </c>
      <c r="D24" s="79" t="s">
        <v>53</v>
      </c>
      <c r="E24" s="77"/>
      <c r="F24" s="77"/>
    </row>
    <row r="25" ht="16.5" spans="1:6">
      <c r="A25" s="75">
        <v>23</v>
      </c>
      <c r="B25" s="78" t="s">
        <v>54</v>
      </c>
      <c r="C25" s="75">
        <v>23</v>
      </c>
      <c r="D25" s="79" t="s">
        <v>55</v>
      </c>
      <c r="E25" s="77"/>
      <c r="F25" s="77"/>
    </row>
    <row r="26" ht="16.5" spans="1:6">
      <c r="A26" s="75">
        <v>24</v>
      </c>
      <c r="B26" s="78" t="s">
        <v>56</v>
      </c>
      <c r="C26" s="75">
        <v>24</v>
      </c>
      <c r="D26" s="79" t="s">
        <v>57</v>
      </c>
      <c r="E26" s="77"/>
      <c r="F26" s="77"/>
    </row>
    <row r="27" ht="16.5" spans="1:6">
      <c r="A27" s="75">
        <v>25</v>
      </c>
      <c r="B27" s="78" t="s">
        <v>58</v>
      </c>
      <c r="C27" s="75">
        <v>25</v>
      </c>
      <c r="D27" s="79" t="s">
        <v>59</v>
      </c>
      <c r="E27" s="77"/>
      <c r="F27" s="77"/>
    </row>
    <row r="28" ht="33" spans="1:6">
      <c r="A28" s="75">
        <v>26</v>
      </c>
      <c r="B28" s="78" t="s">
        <v>60</v>
      </c>
      <c r="C28" s="75">
        <v>26</v>
      </c>
      <c r="D28" s="79" t="s">
        <v>61</v>
      </c>
      <c r="E28" s="77"/>
      <c r="F28" s="77"/>
    </row>
    <row r="29" ht="16.5" spans="1:6">
      <c r="A29" s="75">
        <v>27</v>
      </c>
      <c r="B29" s="78" t="s">
        <v>62</v>
      </c>
      <c r="C29" s="75">
        <v>27</v>
      </c>
      <c r="D29" s="79" t="s">
        <v>63</v>
      </c>
      <c r="E29" s="77"/>
      <c r="F29" s="77"/>
    </row>
    <row r="30" ht="33" spans="1:6">
      <c r="A30" s="75">
        <v>28</v>
      </c>
      <c r="B30" s="78" t="s">
        <v>64</v>
      </c>
      <c r="C30" s="75">
        <v>28</v>
      </c>
      <c r="D30" s="79" t="s">
        <v>65</v>
      </c>
      <c r="E30" s="77"/>
      <c r="F30" s="77"/>
    </row>
    <row r="31" ht="16.5" spans="1:6">
      <c r="A31" s="75">
        <v>29</v>
      </c>
      <c r="B31" s="78" t="s">
        <v>66</v>
      </c>
      <c r="C31" s="75">
        <v>29</v>
      </c>
      <c r="D31" s="79" t="s">
        <v>67</v>
      </c>
      <c r="E31" s="77"/>
      <c r="F31" s="77"/>
    </row>
    <row r="32" ht="33" spans="1:6">
      <c r="A32" s="75">
        <v>30</v>
      </c>
      <c r="B32" s="78" t="s">
        <v>68</v>
      </c>
      <c r="C32" s="75">
        <v>30</v>
      </c>
      <c r="D32" s="79" t="s">
        <v>69</v>
      </c>
      <c r="E32" s="77"/>
      <c r="F32" s="77"/>
    </row>
    <row r="33" ht="16.5" spans="1:6">
      <c r="A33" s="75">
        <v>31</v>
      </c>
      <c r="B33" s="78" t="s">
        <v>70</v>
      </c>
      <c r="C33" s="75">
        <v>31</v>
      </c>
      <c r="D33" s="79" t="s">
        <v>71</v>
      </c>
      <c r="E33" s="77"/>
      <c r="F33" s="77"/>
    </row>
    <row r="34" ht="33" spans="1:6">
      <c r="A34" s="75">
        <v>32</v>
      </c>
      <c r="B34" s="78" t="s">
        <v>72</v>
      </c>
      <c r="C34" s="75">
        <v>32</v>
      </c>
      <c r="D34" s="79" t="s">
        <v>73</v>
      </c>
      <c r="E34" s="77"/>
      <c r="F34" s="77"/>
    </row>
    <row r="35" ht="16.5" spans="1:6">
      <c r="A35" s="75">
        <v>33</v>
      </c>
      <c r="B35" s="78" t="s">
        <v>74</v>
      </c>
      <c r="C35" s="75">
        <v>33</v>
      </c>
      <c r="D35" s="79" t="s">
        <v>75</v>
      </c>
      <c r="E35" s="77"/>
      <c r="F35" s="77"/>
    </row>
    <row r="36" ht="16.5" spans="1:6">
      <c r="A36" s="75">
        <v>34</v>
      </c>
      <c r="B36" s="78" t="s">
        <v>76</v>
      </c>
      <c r="C36" s="75">
        <v>34</v>
      </c>
      <c r="D36" s="79" t="s">
        <v>77</v>
      </c>
      <c r="E36" s="77"/>
      <c r="F36" s="77"/>
    </row>
    <row r="37" ht="16.5" spans="1:6">
      <c r="A37" s="75">
        <v>35</v>
      </c>
      <c r="B37" s="78" t="s">
        <v>78</v>
      </c>
      <c r="C37" s="75">
        <v>35</v>
      </c>
      <c r="D37" s="79" t="s">
        <v>79</v>
      </c>
      <c r="E37" s="77"/>
      <c r="F37" s="77"/>
    </row>
    <row r="38" ht="16.5" spans="1:6">
      <c r="A38" s="75">
        <v>36</v>
      </c>
      <c r="B38" s="78" t="s">
        <v>80</v>
      </c>
      <c r="C38" s="75">
        <v>36</v>
      </c>
      <c r="D38" s="79" t="s">
        <v>81</v>
      </c>
      <c r="E38" s="77"/>
      <c r="F38" s="77"/>
    </row>
    <row r="39" ht="16.5" spans="1:6">
      <c r="A39" s="75">
        <v>37</v>
      </c>
      <c r="B39" s="78" t="s">
        <v>82</v>
      </c>
      <c r="C39" s="75">
        <v>37</v>
      </c>
      <c r="D39" s="79" t="s">
        <v>83</v>
      </c>
      <c r="E39" s="77"/>
      <c r="F39" s="77"/>
    </row>
    <row r="40" s="74" customFormat="1" ht="33" spans="1:6">
      <c r="A40" s="75">
        <v>38</v>
      </c>
      <c r="B40" s="78" t="s">
        <v>84</v>
      </c>
      <c r="C40" s="75">
        <v>38</v>
      </c>
      <c r="D40" s="79" t="s">
        <v>85</v>
      </c>
      <c r="E40" s="75"/>
      <c r="F40" s="75"/>
    </row>
    <row r="41" s="74" customFormat="1" ht="16.5" spans="1:6">
      <c r="A41" s="75">
        <v>39</v>
      </c>
      <c r="B41" s="78" t="s">
        <v>86</v>
      </c>
      <c r="C41" s="75"/>
      <c r="D41" s="80" t="s">
        <v>87</v>
      </c>
      <c r="E41" s="75"/>
      <c r="F41" s="75"/>
    </row>
    <row r="42" s="74" customFormat="1" ht="33" spans="1:6">
      <c r="A42" s="75">
        <v>40</v>
      </c>
      <c r="B42" s="78" t="s">
        <v>88</v>
      </c>
      <c r="C42" s="81">
        <v>1</v>
      </c>
      <c r="D42" s="79" t="s">
        <v>89</v>
      </c>
      <c r="E42" s="75" t="s">
        <v>90</v>
      </c>
      <c r="F42" s="75" t="s">
        <v>91</v>
      </c>
    </row>
    <row r="43" s="74" customFormat="1" ht="33" spans="1:6">
      <c r="A43" s="75">
        <v>41</v>
      </c>
      <c r="B43" s="78" t="s">
        <v>92</v>
      </c>
      <c r="C43" s="81">
        <v>2</v>
      </c>
      <c r="D43" s="79" t="s">
        <v>93</v>
      </c>
      <c r="E43" s="75" t="s">
        <v>94</v>
      </c>
      <c r="F43" s="75" t="s">
        <v>95</v>
      </c>
    </row>
    <row r="44" s="74" customFormat="1" ht="33" spans="1:6">
      <c r="A44" s="75">
        <v>42</v>
      </c>
      <c r="B44" s="78" t="s">
        <v>96</v>
      </c>
      <c r="C44" s="81">
        <v>3</v>
      </c>
      <c r="D44" s="79" t="s">
        <v>97</v>
      </c>
      <c r="E44" s="75" t="s">
        <v>98</v>
      </c>
      <c r="F44" s="75" t="s">
        <v>95</v>
      </c>
    </row>
    <row r="45" s="74" customFormat="1" ht="33" spans="1:6">
      <c r="A45" s="75">
        <v>43</v>
      </c>
      <c r="B45" s="78" t="s">
        <v>99</v>
      </c>
      <c r="C45" s="81">
        <v>4</v>
      </c>
      <c r="D45" s="79" t="s">
        <v>100</v>
      </c>
      <c r="E45" s="75" t="s">
        <v>101</v>
      </c>
      <c r="F45" s="75" t="s">
        <v>95</v>
      </c>
    </row>
    <row r="46" s="74" customFormat="1" ht="33" spans="1:6">
      <c r="A46" s="75">
        <v>44</v>
      </c>
      <c r="B46" s="78" t="s">
        <v>102</v>
      </c>
      <c r="C46" s="81">
        <v>5</v>
      </c>
      <c r="D46" s="79" t="s">
        <v>103</v>
      </c>
      <c r="E46" s="75" t="s">
        <v>104</v>
      </c>
      <c r="F46" s="75" t="s">
        <v>95</v>
      </c>
    </row>
    <row r="47" s="74" customFormat="1" ht="33" spans="1:6">
      <c r="A47" s="75">
        <v>45</v>
      </c>
      <c r="B47" s="78" t="s">
        <v>105</v>
      </c>
      <c r="C47" s="81">
        <v>6</v>
      </c>
      <c r="D47" s="79" t="s">
        <v>106</v>
      </c>
      <c r="E47" s="75" t="s">
        <v>107</v>
      </c>
      <c r="F47" s="75" t="s">
        <v>95</v>
      </c>
    </row>
    <row r="48" s="74" customFormat="1" ht="33" spans="1:6">
      <c r="A48" s="75">
        <v>46</v>
      </c>
      <c r="B48" s="78" t="s">
        <v>108</v>
      </c>
      <c r="C48" s="81">
        <v>7</v>
      </c>
      <c r="D48" s="79" t="s">
        <v>109</v>
      </c>
      <c r="E48" s="75" t="s">
        <v>110</v>
      </c>
      <c r="F48" s="75" t="s">
        <v>95</v>
      </c>
    </row>
    <row r="49" s="74" customFormat="1" ht="33" spans="1:6">
      <c r="A49" s="75">
        <v>47</v>
      </c>
      <c r="B49" s="78" t="s">
        <v>111</v>
      </c>
      <c r="C49" s="81">
        <v>8</v>
      </c>
      <c r="D49" s="79" t="s">
        <v>112</v>
      </c>
      <c r="E49" s="75" t="s">
        <v>113</v>
      </c>
      <c r="F49" s="75" t="s">
        <v>95</v>
      </c>
    </row>
    <row r="50" s="74" customFormat="1" ht="16.5" spans="1:6">
      <c r="A50" s="75">
        <v>48</v>
      </c>
      <c r="B50" s="78" t="s">
        <v>114</v>
      </c>
      <c r="C50" s="81">
        <v>9</v>
      </c>
      <c r="D50" s="79" t="s">
        <v>115</v>
      </c>
      <c r="E50" s="75" t="s">
        <v>116</v>
      </c>
      <c r="F50" s="75" t="s">
        <v>91</v>
      </c>
    </row>
    <row r="51" s="74" customFormat="1" ht="16.5" spans="1:6">
      <c r="A51" s="75">
        <v>49</v>
      </c>
      <c r="B51" s="78" t="s">
        <v>117</v>
      </c>
      <c r="C51" s="81">
        <v>10</v>
      </c>
      <c r="D51" s="79" t="s">
        <v>118</v>
      </c>
      <c r="E51" s="75" t="s">
        <v>119</v>
      </c>
      <c r="F51" s="75" t="s">
        <v>120</v>
      </c>
    </row>
    <row r="52" s="74" customFormat="1" ht="33" spans="1:6">
      <c r="A52" s="75">
        <v>50</v>
      </c>
      <c r="B52" s="78" t="s">
        <v>121</v>
      </c>
      <c r="C52" s="81">
        <v>11</v>
      </c>
      <c r="D52" s="79" t="s">
        <v>122</v>
      </c>
      <c r="E52" s="75" t="s">
        <v>123</v>
      </c>
      <c r="F52" s="75" t="s">
        <v>120</v>
      </c>
    </row>
    <row r="53" s="74" customFormat="1" ht="16.5" spans="1:6">
      <c r="A53" s="75">
        <v>51</v>
      </c>
      <c r="B53" s="78" t="s">
        <v>124</v>
      </c>
      <c r="C53" s="75"/>
      <c r="D53" s="75"/>
      <c r="E53" s="75"/>
      <c r="F53" s="75"/>
    </row>
    <row r="54" s="74" customFormat="1" ht="16.5" spans="1:6">
      <c r="A54" s="75">
        <v>52</v>
      </c>
      <c r="B54" s="78" t="s">
        <v>125</v>
      </c>
      <c r="C54" s="75"/>
      <c r="D54" s="75"/>
      <c r="E54" s="75"/>
      <c r="F54" s="75"/>
    </row>
    <row r="55" s="74" customFormat="1" ht="16.5" spans="1:6">
      <c r="A55" s="75">
        <v>53</v>
      </c>
      <c r="B55" s="78" t="s">
        <v>126</v>
      </c>
      <c r="C55" s="75"/>
      <c r="D55" s="75"/>
      <c r="E55" s="75"/>
      <c r="F55" s="75"/>
    </row>
    <row r="56" s="74" customFormat="1" ht="16.5" spans="1:6">
      <c r="A56" s="75">
        <v>54</v>
      </c>
      <c r="B56" s="78" t="s">
        <v>127</v>
      </c>
      <c r="C56" s="75"/>
      <c r="D56" s="75"/>
      <c r="E56" s="75"/>
      <c r="F56" s="75"/>
    </row>
    <row r="57" s="74" customFormat="1" ht="16.5" spans="1:6">
      <c r="A57" s="75">
        <v>55</v>
      </c>
      <c r="B57" s="78" t="s">
        <v>128</v>
      </c>
      <c r="C57" s="75"/>
      <c r="D57" s="75"/>
      <c r="E57" s="75"/>
      <c r="F57" s="75"/>
    </row>
    <row r="58" s="74" customFormat="1" ht="16.5" spans="1:6">
      <c r="A58" s="75">
        <v>56</v>
      </c>
      <c r="B58" s="78" t="s">
        <v>129</v>
      </c>
      <c r="C58" s="75"/>
      <c r="D58" s="75"/>
      <c r="E58" s="75"/>
      <c r="F58" s="75"/>
    </row>
    <row r="59" s="74" customFormat="1" ht="16.5" spans="1:6">
      <c r="A59" s="75">
        <v>57</v>
      </c>
      <c r="B59" s="78" t="s">
        <v>130</v>
      </c>
      <c r="C59" s="75"/>
      <c r="D59" s="75"/>
      <c r="E59" s="75"/>
      <c r="F59" s="75"/>
    </row>
    <row r="60" s="74" customFormat="1" ht="16.5" spans="1:6">
      <c r="A60" s="75">
        <v>58</v>
      </c>
      <c r="B60" s="78" t="s">
        <v>131</v>
      </c>
      <c r="C60" s="75"/>
      <c r="D60" s="75"/>
      <c r="E60" s="75"/>
      <c r="F60" s="75"/>
    </row>
    <row r="61" s="74" customFormat="1" ht="16.5" spans="1:6">
      <c r="A61" s="75">
        <v>59</v>
      </c>
      <c r="B61" s="78" t="s">
        <v>132</v>
      </c>
      <c r="C61" s="75"/>
      <c r="D61" s="75"/>
      <c r="E61" s="75"/>
      <c r="F61" s="75"/>
    </row>
    <row r="62" s="74" customFormat="1" ht="16.5" spans="1:6">
      <c r="A62" s="75">
        <v>60</v>
      </c>
      <c r="B62" s="78" t="s">
        <v>133</v>
      </c>
      <c r="C62" s="75"/>
      <c r="D62" s="75"/>
      <c r="E62" s="75"/>
      <c r="F62" s="75"/>
    </row>
    <row r="63" s="74" customFormat="1" ht="16.5" spans="1:6">
      <c r="A63" s="75">
        <v>61</v>
      </c>
      <c r="B63" s="78" t="s">
        <v>134</v>
      </c>
      <c r="C63" s="75"/>
      <c r="D63" s="75"/>
      <c r="E63" s="75"/>
      <c r="F63" s="75"/>
    </row>
    <row r="64" s="74" customFormat="1" ht="16.5" spans="1:6">
      <c r="A64" s="75">
        <v>62</v>
      </c>
      <c r="B64" s="78" t="s">
        <v>135</v>
      </c>
      <c r="C64" s="75"/>
      <c r="D64" s="75"/>
      <c r="E64" s="75"/>
      <c r="F64" s="75"/>
    </row>
    <row r="65" s="74" customFormat="1" ht="16.5" spans="1:6">
      <c r="A65" s="75">
        <v>63</v>
      </c>
      <c r="B65" s="78" t="s">
        <v>136</v>
      </c>
      <c r="C65" s="75"/>
      <c r="D65" s="75"/>
      <c r="E65" s="75"/>
      <c r="F65" s="75"/>
    </row>
    <row r="66" s="74" customFormat="1" ht="16.5" spans="1:6">
      <c r="A66" s="75">
        <v>64</v>
      </c>
      <c r="B66" s="78" t="s">
        <v>137</v>
      </c>
      <c r="C66" s="75"/>
      <c r="D66" s="75"/>
      <c r="E66" s="75"/>
      <c r="F66" s="75"/>
    </row>
    <row r="67" s="74" customFormat="1" ht="16.5" spans="1:6">
      <c r="A67" s="75">
        <v>65</v>
      </c>
      <c r="B67" s="78" t="s">
        <v>138</v>
      </c>
      <c r="C67" s="75"/>
      <c r="D67" s="75"/>
      <c r="E67" s="75"/>
      <c r="F67" s="75"/>
    </row>
    <row r="68" s="74" customFormat="1" ht="16.5" spans="1:6">
      <c r="A68" s="75">
        <v>66</v>
      </c>
      <c r="B68" s="78" t="s">
        <v>139</v>
      </c>
      <c r="C68" s="75"/>
      <c r="D68" s="75"/>
      <c r="E68" s="75"/>
      <c r="F68" s="75"/>
    </row>
    <row r="69" s="74" customFormat="1" ht="16.5" spans="1:6">
      <c r="A69" s="75">
        <v>67</v>
      </c>
      <c r="B69" s="78" t="s">
        <v>140</v>
      </c>
      <c r="C69" s="75"/>
      <c r="D69" s="75"/>
      <c r="E69" s="75"/>
      <c r="F69" s="75"/>
    </row>
    <row r="70" s="74" customFormat="1" ht="16.5" spans="1:6">
      <c r="A70" s="75">
        <v>68</v>
      </c>
      <c r="B70" s="78" t="s">
        <v>141</v>
      </c>
      <c r="C70" s="75"/>
      <c r="D70" s="75"/>
      <c r="E70" s="75"/>
      <c r="F70" s="75"/>
    </row>
    <row r="71" s="74" customFormat="1" ht="16.5" spans="1:6">
      <c r="A71" s="75">
        <v>69</v>
      </c>
      <c r="B71" s="78" t="s">
        <v>142</v>
      </c>
      <c r="C71" s="75"/>
      <c r="D71" s="75"/>
      <c r="E71" s="75"/>
      <c r="F71" s="75"/>
    </row>
    <row r="72" s="74" customFormat="1" ht="16.5" spans="1:6">
      <c r="A72" s="75">
        <v>70</v>
      </c>
      <c r="B72" s="78" t="s">
        <v>143</v>
      </c>
      <c r="C72" s="75"/>
      <c r="D72" s="75"/>
      <c r="E72" s="75"/>
      <c r="F72" s="75"/>
    </row>
    <row r="73" s="74" customFormat="1" ht="16.5" spans="1:6">
      <c r="A73" s="75">
        <v>71</v>
      </c>
      <c r="B73" s="78" t="s">
        <v>144</v>
      </c>
      <c r="C73" s="75"/>
      <c r="D73" s="75"/>
      <c r="E73" s="75"/>
      <c r="F73" s="75"/>
    </row>
    <row r="74" s="74" customFormat="1" ht="16.5" spans="1:6">
      <c r="A74" s="75">
        <v>72</v>
      </c>
      <c r="B74" s="78" t="s">
        <v>145</v>
      </c>
      <c r="C74" s="75"/>
      <c r="D74" s="75"/>
      <c r="E74" s="75"/>
      <c r="F74" s="75"/>
    </row>
    <row r="75" s="74" customFormat="1" ht="16.5" spans="1:6">
      <c r="A75" s="75">
        <v>73</v>
      </c>
      <c r="B75" s="78" t="s">
        <v>146</v>
      </c>
      <c r="C75" s="75"/>
      <c r="D75" s="75"/>
      <c r="E75" s="75"/>
      <c r="F75" s="75"/>
    </row>
    <row r="76" s="74" customFormat="1" ht="16.5" spans="1:6">
      <c r="A76" s="75">
        <v>74</v>
      </c>
      <c r="B76" s="78" t="s">
        <v>147</v>
      </c>
      <c r="C76" s="75"/>
      <c r="D76" s="75"/>
      <c r="E76" s="75"/>
      <c r="F76" s="75"/>
    </row>
    <row r="77" s="74" customFormat="1" ht="16.5" spans="1:6">
      <c r="A77" s="75">
        <v>75</v>
      </c>
      <c r="B77" s="78" t="s">
        <v>148</v>
      </c>
      <c r="C77" s="75"/>
      <c r="D77" s="75"/>
      <c r="E77" s="75"/>
      <c r="F77" s="75"/>
    </row>
    <row r="78" s="74" customFormat="1" ht="16.5" spans="1:6">
      <c r="A78" s="75">
        <v>76</v>
      </c>
      <c r="B78" s="78" t="s">
        <v>149</v>
      </c>
      <c r="C78" s="75"/>
      <c r="D78" s="75"/>
      <c r="E78" s="75"/>
      <c r="F78" s="75"/>
    </row>
    <row r="79" s="74" customFormat="1" ht="16.5" spans="1:6">
      <c r="A79" s="75">
        <v>77</v>
      </c>
      <c r="B79" s="78" t="s">
        <v>150</v>
      </c>
      <c r="C79" s="75"/>
      <c r="D79" s="75"/>
      <c r="E79" s="75"/>
      <c r="F79" s="75"/>
    </row>
    <row r="80" s="74" customFormat="1" ht="16.5" spans="1:6">
      <c r="A80" s="75">
        <v>78</v>
      </c>
      <c r="B80" s="78" t="s">
        <v>151</v>
      </c>
      <c r="C80" s="75"/>
      <c r="D80" s="75"/>
      <c r="E80" s="75"/>
      <c r="F80" s="75"/>
    </row>
    <row r="81" s="74" customFormat="1" ht="16.5" spans="1:6">
      <c r="A81" s="75">
        <v>79</v>
      </c>
      <c r="B81" s="78" t="s">
        <v>152</v>
      </c>
      <c r="C81" s="75"/>
      <c r="D81" s="75"/>
      <c r="E81" s="75"/>
      <c r="F81" s="75"/>
    </row>
    <row r="82" s="74" customFormat="1" ht="16.5" spans="1:6">
      <c r="A82" s="75">
        <v>80</v>
      </c>
      <c r="B82" s="78" t="s">
        <v>153</v>
      </c>
      <c r="C82" s="75"/>
      <c r="D82" s="75"/>
      <c r="E82" s="75"/>
      <c r="F82" s="75"/>
    </row>
    <row r="83" s="74" customFormat="1" ht="16.5" spans="1:6">
      <c r="A83" s="75">
        <v>81</v>
      </c>
      <c r="B83" s="78" t="s">
        <v>154</v>
      </c>
      <c r="C83" s="75"/>
      <c r="D83" s="75"/>
      <c r="E83" s="75"/>
      <c r="F83" s="75"/>
    </row>
    <row r="84" s="74" customFormat="1" ht="16.5" spans="1:6">
      <c r="A84" s="75">
        <v>82</v>
      </c>
      <c r="B84" s="78" t="s">
        <v>155</v>
      </c>
      <c r="C84" s="75"/>
      <c r="D84" s="75"/>
      <c r="E84" s="75"/>
      <c r="F84" s="75"/>
    </row>
    <row r="85" s="74" customFormat="1" ht="16.5" spans="1:6">
      <c r="A85" s="75">
        <v>83</v>
      </c>
      <c r="B85" s="78" t="s">
        <v>156</v>
      </c>
      <c r="C85" s="75"/>
      <c r="D85" s="75"/>
      <c r="E85" s="75"/>
      <c r="F85" s="75"/>
    </row>
    <row r="86" s="74" customFormat="1" ht="16.5" spans="1:6">
      <c r="A86" s="75">
        <v>84</v>
      </c>
      <c r="B86" s="78" t="s">
        <v>157</v>
      </c>
      <c r="C86" s="75"/>
      <c r="D86" s="75"/>
      <c r="E86" s="75"/>
      <c r="F86" s="75"/>
    </row>
    <row r="87" s="74" customFormat="1" ht="16.5" spans="1:6">
      <c r="A87" s="75">
        <v>85</v>
      </c>
      <c r="B87" s="78" t="s">
        <v>158</v>
      </c>
      <c r="C87" s="75"/>
      <c r="D87" s="75"/>
      <c r="E87" s="75"/>
      <c r="F87" s="75"/>
    </row>
    <row r="88" s="74" customFormat="1" ht="16.5" spans="1:6">
      <c r="A88" s="75">
        <v>86</v>
      </c>
      <c r="B88" s="78" t="s">
        <v>159</v>
      </c>
      <c r="C88" s="75"/>
      <c r="D88" s="75"/>
      <c r="E88" s="75"/>
      <c r="F88" s="75"/>
    </row>
    <row r="89" s="74" customFormat="1" ht="16.5" spans="1:6">
      <c r="A89" s="75">
        <v>87</v>
      </c>
      <c r="B89" s="78" t="s">
        <v>160</v>
      </c>
      <c r="C89" s="75"/>
      <c r="D89" s="75"/>
      <c r="E89" s="75"/>
      <c r="F89" s="75"/>
    </row>
    <row r="90" s="74" customFormat="1" ht="16.5" spans="1:6">
      <c r="A90" s="75">
        <v>88</v>
      </c>
      <c r="B90" s="78" t="s">
        <v>161</v>
      </c>
      <c r="C90" s="75"/>
      <c r="D90" s="75"/>
      <c r="E90" s="75"/>
      <c r="F90" s="75"/>
    </row>
    <row r="91" s="74" customFormat="1" ht="16.5" spans="1:6">
      <c r="A91" s="75">
        <v>89</v>
      </c>
      <c r="B91" s="78" t="s">
        <v>162</v>
      </c>
      <c r="C91" s="75"/>
      <c r="D91" s="75"/>
      <c r="E91" s="75"/>
      <c r="F91" s="75"/>
    </row>
    <row r="92" s="74" customFormat="1" ht="16.5" spans="1:6">
      <c r="A92" s="75">
        <v>90</v>
      </c>
      <c r="B92" s="78" t="s">
        <v>163</v>
      </c>
      <c r="C92" s="75"/>
      <c r="D92" s="75"/>
      <c r="E92" s="75"/>
      <c r="F92" s="75"/>
    </row>
    <row r="93" s="74" customFormat="1" ht="16.5" spans="1:6">
      <c r="A93" s="75">
        <v>91</v>
      </c>
      <c r="B93" s="78" t="s">
        <v>164</v>
      </c>
      <c r="C93" s="75"/>
      <c r="D93" s="75"/>
      <c r="E93" s="75"/>
      <c r="F93" s="75"/>
    </row>
    <row r="94" s="74" customFormat="1" ht="16.5" spans="1:6">
      <c r="A94" s="75">
        <v>92</v>
      </c>
      <c r="B94" s="78" t="s">
        <v>165</v>
      </c>
      <c r="C94" s="75"/>
      <c r="D94" s="75"/>
      <c r="E94" s="75"/>
      <c r="F94" s="75"/>
    </row>
    <row r="95" s="74" customFormat="1" ht="16.5" spans="1:6">
      <c r="A95" s="75">
        <v>93</v>
      </c>
      <c r="B95" s="78" t="s">
        <v>166</v>
      </c>
      <c r="C95" s="75"/>
      <c r="D95" s="75"/>
      <c r="E95" s="75"/>
      <c r="F95" s="75"/>
    </row>
    <row r="96" s="74" customFormat="1" ht="16.5" spans="1:6">
      <c r="A96" s="75">
        <v>94</v>
      </c>
      <c r="B96" s="78" t="s">
        <v>167</v>
      </c>
      <c r="C96" s="75"/>
      <c r="D96" s="75"/>
      <c r="E96" s="75"/>
      <c r="F96" s="75"/>
    </row>
    <row r="97" s="74" customFormat="1" ht="16.5" spans="1:6">
      <c r="A97" s="75">
        <v>95</v>
      </c>
      <c r="B97" s="78" t="s">
        <v>168</v>
      </c>
      <c r="C97" s="75"/>
      <c r="D97" s="75"/>
      <c r="E97" s="75"/>
      <c r="F97" s="75"/>
    </row>
    <row r="98" s="74" customFormat="1" ht="16.5" spans="1:6">
      <c r="A98" s="75">
        <v>96</v>
      </c>
      <c r="B98" s="78" t="s">
        <v>169</v>
      </c>
      <c r="C98" s="75"/>
      <c r="D98" s="75"/>
      <c r="E98" s="75"/>
      <c r="F98" s="75"/>
    </row>
    <row r="99" s="74" customFormat="1" ht="16.5" spans="1:6">
      <c r="A99" s="75">
        <v>97</v>
      </c>
      <c r="B99" s="78" t="s">
        <v>170</v>
      </c>
      <c r="C99" s="75"/>
      <c r="D99" s="75"/>
      <c r="E99" s="75"/>
      <c r="F99" s="75"/>
    </row>
    <row r="100" s="74" customFormat="1" ht="16.5" spans="1:6">
      <c r="A100" s="75">
        <v>98</v>
      </c>
      <c r="B100" s="78" t="s">
        <v>171</v>
      </c>
      <c r="C100" s="75"/>
      <c r="D100" s="75"/>
      <c r="E100" s="75"/>
      <c r="F100" s="75"/>
    </row>
    <row r="101" s="74" customFormat="1" ht="16.5" spans="1:6">
      <c r="A101" s="75">
        <v>99</v>
      </c>
      <c r="B101" s="78" t="s">
        <v>172</v>
      </c>
      <c r="C101" s="75"/>
      <c r="D101" s="75"/>
      <c r="E101" s="75"/>
      <c r="F101" s="75"/>
    </row>
    <row r="102" s="74" customFormat="1" ht="16.5" spans="1:6">
      <c r="A102" s="75">
        <v>100</v>
      </c>
      <c r="B102" s="78" t="s">
        <v>173</v>
      </c>
      <c r="C102" s="75"/>
      <c r="D102" s="75"/>
      <c r="E102" s="75"/>
      <c r="F102" s="75"/>
    </row>
    <row r="103" s="74" customFormat="1" ht="16.5" spans="1:6">
      <c r="A103" s="75">
        <v>101</v>
      </c>
      <c r="B103" s="78" t="s">
        <v>174</v>
      </c>
      <c r="C103" s="75"/>
      <c r="D103" s="75"/>
      <c r="E103" s="75"/>
      <c r="F103" s="75"/>
    </row>
    <row r="104" s="74" customFormat="1" ht="16.5" spans="1:6">
      <c r="A104" s="75">
        <v>102</v>
      </c>
      <c r="B104" s="78" t="s">
        <v>175</v>
      </c>
      <c r="C104" s="75"/>
      <c r="D104" s="75"/>
      <c r="E104" s="75"/>
      <c r="F104" s="75"/>
    </row>
    <row r="105" s="74" customFormat="1" ht="16.5" spans="1:6">
      <c r="A105" s="75">
        <v>103</v>
      </c>
      <c r="B105" s="78" t="s">
        <v>176</v>
      </c>
      <c r="C105" s="75"/>
      <c r="D105" s="75"/>
      <c r="E105" s="75"/>
      <c r="F105" s="75"/>
    </row>
    <row r="106" s="74" customFormat="1" ht="16.5" spans="1:6">
      <c r="A106" s="75">
        <v>104</v>
      </c>
      <c r="B106" s="78" t="s">
        <v>177</v>
      </c>
      <c r="C106" s="75"/>
      <c r="D106" s="75"/>
      <c r="E106" s="75"/>
      <c r="F106" s="75"/>
    </row>
    <row r="107" s="74" customFormat="1" ht="16.5" spans="1:6">
      <c r="A107" s="75">
        <v>105</v>
      </c>
      <c r="B107" s="78" t="s">
        <v>178</v>
      </c>
      <c r="C107" s="75"/>
      <c r="D107" s="75"/>
      <c r="E107" s="75"/>
      <c r="F107" s="75"/>
    </row>
    <row r="108" s="74" customFormat="1" ht="16.5" spans="1:6">
      <c r="A108" s="75">
        <v>106</v>
      </c>
      <c r="B108" s="78" t="s">
        <v>179</v>
      </c>
      <c r="C108" s="75"/>
      <c r="D108" s="75"/>
      <c r="E108" s="75"/>
      <c r="F108" s="75"/>
    </row>
    <row r="109" s="74" customFormat="1" ht="16.5" spans="1:6">
      <c r="A109" s="75">
        <v>107</v>
      </c>
      <c r="B109" s="78" t="s">
        <v>180</v>
      </c>
      <c r="C109" s="75"/>
      <c r="D109" s="75"/>
      <c r="E109" s="75"/>
      <c r="F109" s="75"/>
    </row>
    <row r="110" s="74" customFormat="1" ht="16.5" spans="1:6">
      <c r="A110" s="75">
        <v>108</v>
      </c>
      <c r="B110" s="78" t="s">
        <v>181</v>
      </c>
      <c r="C110" s="75"/>
      <c r="D110" s="75"/>
      <c r="E110" s="75"/>
      <c r="F110" s="75"/>
    </row>
    <row r="111" s="74" customFormat="1" ht="16.5" spans="1:6">
      <c r="A111" s="75">
        <v>109</v>
      </c>
      <c r="B111" s="78" t="s">
        <v>182</v>
      </c>
      <c r="C111" s="75"/>
      <c r="D111" s="75"/>
      <c r="E111" s="75"/>
      <c r="F111" s="75"/>
    </row>
    <row r="112" s="74" customFormat="1" ht="16.5" spans="1:6">
      <c r="A112" s="75">
        <v>110</v>
      </c>
      <c r="B112" s="78" t="s">
        <v>183</v>
      </c>
      <c r="C112" s="75"/>
      <c r="D112" s="75"/>
      <c r="E112" s="75"/>
      <c r="F112" s="75"/>
    </row>
    <row r="113" s="74" customFormat="1" ht="16.5" spans="1:6">
      <c r="A113" s="75">
        <v>111</v>
      </c>
      <c r="B113" s="78" t="s">
        <v>184</v>
      </c>
      <c r="C113" s="75"/>
      <c r="D113" s="75"/>
      <c r="E113" s="75"/>
      <c r="F113" s="75"/>
    </row>
    <row r="114" s="74" customFormat="1" ht="16.5" spans="1:6">
      <c r="A114" s="75">
        <v>112</v>
      </c>
      <c r="B114" s="78" t="s">
        <v>185</v>
      </c>
      <c r="C114" s="75"/>
      <c r="D114" s="75"/>
      <c r="E114" s="75"/>
      <c r="F114" s="75"/>
    </row>
    <row r="115" s="74" customFormat="1" ht="16.5" spans="1:6">
      <c r="A115" s="75">
        <v>113</v>
      </c>
      <c r="B115" s="78" t="s">
        <v>186</v>
      </c>
      <c r="C115" s="75"/>
      <c r="D115" s="75"/>
      <c r="E115" s="75"/>
      <c r="F115" s="75"/>
    </row>
    <row r="116" s="74" customFormat="1" ht="16.5" spans="1:6">
      <c r="A116" s="75">
        <v>114</v>
      </c>
      <c r="B116" s="78" t="s">
        <v>187</v>
      </c>
      <c r="C116" s="75"/>
      <c r="D116" s="75"/>
      <c r="E116" s="75"/>
      <c r="F116" s="75"/>
    </row>
    <row r="117" s="74" customFormat="1" ht="16.5" spans="1:6">
      <c r="A117" s="75">
        <v>115</v>
      </c>
      <c r="B117" s="78" t="s">
        <v>188</v>
      </c>
      <c r="C117" s="75"/>
      <c r="D117" s="75"/>
      <c r="E117" s="75"/>
      <c r="F117" s="75"/>
    </row>
    <row r="118" s="74" customFormat="1" ht="16.5" spans="1:6">
      <c r="A118" s="75">
        <v>116</v>
      </c>
      <c r="B118" s="78" t="s">
        <v>189</v>
      </c>
      <c r="C118" s="75"/>
      <c r="D118" s="75"/>
      <c r="E118" s="75"/>
      <c r="F118" s="75"/>
    </row>
    <row r="119" s="74" customFormat="1" ht="16.5" spans="1:6">
      <c r="A119" s="75">
        <v>117</v>
      </c>
      <c r="B119" s="78" t="s">
        <v>190</v>
      </c>
      <c r="C119" s="75"/>
      <c r="D119" s="75"/>
      <c r="E119" s="75"/>
      <c r="F119" s="75"/>
    </row>
    <row r="120" s="74" customFormat="1" ht="16.5" spans="1:6">
      <c r="A120" s="75">
        <v>118</v>
      </c>
      <c r="B120" s="78" t="s">
        <v>191</v>
      </c>
      <c r="C120" s="75"/>
      <c r="D120" s="75"/>
      <c r="E120" s="75"/>
      <c r="F120" s="75"/>
    </row>
    <row r="121" s="74" customFormat="1" ht="16.5" spans="1:6">
      <c r="A121" s="75">
        <v>119</v>
      </c>
      <c r="B121" s="78" t="s">
        <v>192</v>
      </c>
      <c r="C121" s="75"/>
      <c r="D121" s="75"/>
      <c r="E121" s="75"/>
      <c r="F121" s="75"/>
    </row>
    <row r="122" s="74" customFormat="1" ht="16.5" spans="1:6">
      <c r="A122" s="75">
        <v>120</v>
      </c>
      <c r="B122" s="78" t="s">
        <v>193</v>
      </c>
      <c r="C122" s="75"/>
      <c r="D122" s="75"/>
      <c r="E122" s="75"/>
      <c r="F122" s="75"/>
    </row>
    <row r="123" s="74" customFormat="1" ht="16.5" spans="1:6">
      <c r="A123" s="75">
        <v>121</v>
      </c>
      <c r="B123" s="78" t="s">
        <v>194</v>
      </c>
      <c r="C123" s="75"/>
      <c r="D123" s="75"/>
      <c r="E123" s="75"/>
      <c r="F123" s="75"/>
    </row>
    <row r="124" s="74" customFormat="1" ht="16.5" spans="1:6">
      <c r="A124" s="75">
        <v>122</v>
      </c>
      <c r="B124" s="78" t="s">
        <v>195</v>
      </c>
      <c r="C124" s="75"/>
      <c r="D124" s="75"/>
      <c r="E124" s="75"/>
      <c r="F124" s="75"/>
    </row>
    <row r="125" s="74" customFormat="1" ht="16.5" spans="1:6">
      <c r="A125" s="75">
        <v>123</v>
      </c>
      <c r="B125" s="78" t="s">
        <v>196</v>
      </c>
      <c r="C125" s="75"/>
      <c r="D125" s="75"/>
      <c r="E125" s="75"/>
      <c r="F125" s="75"/>
    </row>
    <row r="126" s="74" customFormat="1" ht="16.5" spans="1:6">
      <c r="A126" s="75">
        <v>124</v>
      </c>
      <c r="B126" s="78" t="s">
        <v>197</v>
      </c>
      <c r="C126" s="75"/>
      <c r="D126" s="75"/>
      <c r="E126" s="75"/>
      <c r="F126" s="75"/>
    </row>
    <row r="127" s="74" customFormat="1" ht="16.5" spans="1:6">
      <c r="A127" s="75">
        <v>125</v>
      </c>
      <c r="B127" s="78" t="s">
        <v>198</v>
      </c>
      <c r="C127" s="75"/>
      <c r="D127" s="75"/>
      <c r="E127" s="75"/>
      <c r="F127" s="75"/>
    </row>
    <row r="128" s="74" customFormat="1" ht="16.5" spans="1:6">
      <c r="A128" s="75">
        <v>126</v>
      </c>
      <c r="B128" s="78" t="s">
        <v>199</v>
      </c>
      <c r="C128" s="75"/>
      <c r="D128" s="75"/>
      <c r="E128" s="75"/>
      <c r="F128" s="75"/>
    </row>
    <row r="129" s="74" customFormat="1" spans="2:2">
      <c r="B129"/>
    </row>
    <row r="130" s="74" customFormat="1"/>
    <row r="131" s="74" customFormat="1"/>
    <row r="132" s="74" customFormat="1"/>
    <row r="133" s="74" customFormat="1"/>
    <row r="134" s="74" customFormat="1"/>
    <row r="135" s="74" customFormat="1"/>
  </sheetData>
  <pageMargins left="0.7" right="0.7" top="0.75" bottom="0.75" header="0.3" footer="0.3"/>
  <pageSetup paperSize="1"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F46"/>
  <sheetViews>
    <sheetView view="pageBreakPreview" zoomScale="89" zoomScaleNormal="55" topLeftCell="A8" workbookViewId="0">
      <selection activeCell="A4" sqref="A4:AF4"/>
    </sheetView>
  </sheetViews>
  <sheetFormatPr defaultColWidth="9.12380952380952" defaultRowHeight="12.75"/>
  <cols>
    <col min="1" max="1" width="13.752380952381" style="23" customWidth="1"/>
    <col min="2" max="32" width="5.62857142857143" style="23" customWidth="1"/>
    <col min="33" max="16384" width="9.12380952380952" style="23"/>
  </cols>
  <sheetData>
    <row r="1" ht="15.75" spans="1:32">
      <c r="A1" s="4" t="str">
        <f>'KQ.TH.QĐKN(KQGQ.2)'!A1</f>
        <v>XÃ PHÙ ĐỔNG</v>
      </c>
      <c r="B1" s="4"/>
      <c r="C1" s="4"/>
      <c r="D1" s="4"/>
      <c r="E1" s="4"/>
      <c r="F1" s="4"/>
      <c r="G1" s="4"/>
      <c r="H1" s="4"/>
      <c r="I1" s="4"/>
      <c r="J1" s="4"/>
      <c r="K1" s="4"/>
      <c r="L1" s="4"/>
      <c r="AF1" s="40" t="s">
        <v>505</v>
      </c>
    </row>
    <row r="2" spans="32:32">
      <c r="AF2" s="40"/>
    </row>
    <row r="3" spans="1:32">
      <c r="A3" s="24" t="s">
        <v>506</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row>
    <row r="4" spans="1:32">
      <c r="A4" s="24" t="s">
        <v>507</v>
      </c>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row>
    <row r="5" spans="1:32">
      <c r="A5" s="25" t="s">
        <v>508</v>
      </c>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row>
    <row r="7" ht="46.5" customHeight="1" spans="1:32">
      <c r="A7" s="27" t="s">
        <v>207</v>
      </c>
      <c r="B7" s="27" t="s">
        <v>509</v>
      </c>
      <c r="C7" s="27"/>
      <c r="D7" s="27"/>
      <c r="E7" s="37" t="s">
        <v>510</v>
      </c>
      <c r="F7" s="37" t="s">
        <v>511</v>
      </c>
      <c r="G7" s="27" t="s">
        <v>442</v>
      </c>
      <c r="H7" s="27"/>
      <c r="I7" s="27"/>
      <c r="J7" s="27"/>
      <c r="K7" s="27"/>
      <c r="L7" s="27"/>
      <c r="M7" s="27"/>
      <c r="N7" s="27"/>
      <c r="O7" s="27"/>
      <c r="P7" s="27"/>
      <c r="Q7" s="27"/>
      <c r="R7" s="27"/>
      <c r="S7" s="27"/>
      <c r="T7" s="27"/>
      <c r="U7" s="27"/>
      <c r="V7" s="27"/>
      <c r="W7" s="27"/>
      <c r="X7" s="27"/>
      <c r="Y7" s="27" t="s">
        <v>443</v>
      </c>
      <c r="Z7" s="27"/>
      <c r="AA7" s="27"/>
      <c r="AB7" s="27"/>
      <c r="AC7" s="27"/>
      <c r="AD7" s="27"/>
      <c r="AE7" s="27" t="s">
        <v>450</v>
      </c>
      <c r="AF7" s="27"/>
    </row>
    <row r="8" ht="51" customHeight="1" spans="1:32">
      <c r="A8" s="27"/>
      <c r="B8" s="27" t="s">
        <v>281</v>
      </c>
      <c r="C8" s="27" t="s">
        <v>282</v>
      </c>
      <c r="D8" s="27" t="s">
        <v>283</v>
      </c>
      <c r="E8" s="39"/>
      <c r="F8" s="39"/>
      <c r="G8" s="27" t="s">
        <v>288</v>
      </c>
      <c r="H8" s="27"/>
      <c r="I8" s="27"/>
      <c r="J8" s="27"/>
      <c r="K8" s="27"/>
      <c r="L8" s="27" t="s">
        <v>444</v>
      </c>
      <c r="M8" s="27"/>
      <c r="N8" s="27" t="s">
        <v>445</v>
      </c>
      <c r="O8" s="27"/>
      <c r="P8" s="27"/>
      <c r="Q8" s="27"/>
      <c r="R8" s="37" t="s">
        <v>457</v>
      </c>
      <c r="S8" s="37" t="s">
        <v>458</v>
      </c>
      <c r="T8" s="27" t="s">
        <v>446</v>
      </c>
      <c r="U8" s="27"/>
      <c r="V8" s="27" t="s">
        <v>447</v>
      </c>
      <c r="W8" s="27"/>
      <c r="X8" s="27"/>
      <c r="Y8" s="37" t="s">
        <v>512</v>
      </c>
      <c r="Z8" s="48" t="s">
        <v>513</v>
      </c>
      <c r="AA8" s="37" t="s">
        <v>514</v>
      </c>
      <c r="AB8" s="48" t="s">
        <v>515</v>
      </c>
      <c r="AC8" s="37" t="s">
        <v>516</v>
      </c>
      <c r="AD8" s="48" t="s">
        <v>517</v>
      </c>
      <c r="AE8" s="37" t="s">
        <v>468</v>
      </c>
      <c r="AF8" s="37" t="s">
        <v>469</v>
      </c>
    </row>
    <row r="9" ht="63.75" customHeight="1" spans="1:32">
      <c r="A9" s="27"/>
      <c r="B9" s="27"/>
      <c r="C9" s="27"/>
      <c r="D9" s="27"/>
      <c r="E9" s="39"/>
      <c r="F9" s="39"/>
      <c r="G9" s="27" t="s">
        <v>281</v>
      </c>
      <c r="H9" s="27" t="s">
        <v>518</v>
      </c>
      <c r="I9" s="27" t="s">
        <v>519</v>
      </c>
      <c r="J9" s="27" t="s">
        <v>520</v>
      </c>
      <c r="K9" s="27" t="s">
        <v>521</v>
      </c>
      <c r="L9" s="27" t="s">
        <v>453</v>
      </c>
      <c r="M9" s="27" t="s">
        <v>454</v>
      </c>
      <c r="N9" s="27" t="s">
        <v>455</v>
      </c>
      <c r="O9" s="27"/>
      <c r="P9" s="27" t="s">
        <v>456</v>
      </c>
      <c r="Q9" s="27"/>
      <c r="R9" s="39"/>
      <c r="S9" s="39"/>
      <c r="T9" s="37" t="s">
        <v>522</v>
      </c>
      <c r="U9" s="37" t="s">
        <v>460</v>
      </c>
      <c r="V9" s="37" t="s">
        <v>461</v>
      </c>
      <c r="W9" s="37" t="s">
        <v>523</v>
      </c>
      <c r="X9" s="32" t="s">
        <v>460</v>
      </c>
      <c r="Y9" s="39"/>
      <c r="Z9" s="49"/>
      <c r="AA9" s="39"/>
      <c r="AB9" s="49"/>
      <c r="AC9" s="39"/>
      <c r="AD9" s="49"/>
      <c r="AE9" s="39"/>
      <c r="AF9" s="39"/>
    </row>
    <row r="10" ht="46.15" customHeight="1" spans="1:32">
      <c r="A10" s="27"/>
      <c r="B10" s="27"/>
      <c r="C10" s="27"/>
      <c r="D10" s="27"/>
      <c r="E10" s="38"/>
      <c r="F10" s="38"/>
      <c r="G10" s="27"/>
      <c r="H10" s="27"/>
      <c r="I10" s="27"/>
      <c r="J10" s="27"/>
      <c r="K10" s="27"/>
      <c r="L10" s="27"/>
      <c r="M10" s="27"/>
      <c r="N10" s="27" t="s">
        <v>453</v>
      </c>
      <c r="O10" s="27" t="s">
        <v>454</v>
      </c>
      <c r="P10" s="27" t="s">
        <v>453</v>
      </c>
      <c r="Q10" s="27" t="s">
        <v>454</v>
      </c>
      <c r="R10" s="38"/>
      <c r="S10" s="38"/>
      <c r="T10" s="38"/>
      <c r="U10" s="38"/>
      <c r="V10" s="38"/>
      <c r="W10" s="38"/>
      <c r="X10" s="32"/>
      <c r="Y10" s="38"/>
      <c r="Z10" s="50"/>
      <c r="AA10" s="38"/>
      <c r="AB10" s="50"/>
      <c r="AC10" s="38"/>
      <c r="AD10" s="50"/>
      <c r="AE10" s="38"/>
      <c r="AF10" s="38"/>
    </row>
    <row r="11" s="42" customFormat="1" ht="67.5" spans="1:32">
      <c r="A11" s="43" t="s">
        <v>524</v>
      </c>
      <c r="B11" s="43" t="s">
        <v>343</v>
      </c>
      <c r="C11" s="43">
        <v>2</v>
      </c>
      <c r="D11" s="43">
        <v>3</v>
      </c>
      <c r="E11" s="43">
        <v>4</v>
      </c>
      <c r="F11" s="43">
        <v>5</v>
      </c>
      <c r="G11" s="43" t="s">
        <v>525</v>
      </c>
      <c r="H11" s="43">
        <v>7</v>
      </c>
      <c r="I11" s="43" t="s">
        <v>526</v>
      </c>
      <c r="J11" s="43">
        <v>9</v>
      </c>
      <c r="K11" s="43">
        <v>10</v>
      </c>
      <c r="L11" s="43">
        <v>11</v>
      </c>
      <c r="M11" s="43">
        <v>12</v>
      </c>
      <c r="N11" s="43">
        <v>13</v>
      </c>
      <c r="O11" s="43">
        <v>14</v>
      </c>
      <c r="P11" s="43">
        <v>15</v>
      </c>
      <c r="Q11" s="43">
        <v>16</v>
      </c>
      <c r="R11" s="43">
        <v>17</v>
      </c>
      <c r="S11" s="43">
        <v>18</v>
      </c>
      <c r="T11" s="43">
        <v>19</v>
      </c>
      <c r="U11" s="43">
        <v>20</v>
      </c>
      <c r="V11" s="43">
        <v>21</v>
      </c>
      <c r="W11" s="43">
        <v>22</v>
      </c>
      <c r="X11" s="43">
        <v>23</v>
      </c>
      <c r="Y11" s="43">
        <v>24</v>
      </c>
      <c r="Z11" s="43">
        <v>25</v>
      </c>
      <c r="AA11" s="43">
        <v>26</v>
      </c>
      <c r="AB11" s="43">
        <v>27</v>
      </c>
      <c r="AC11" s="43">
        <v>28</v>
      </c>
      <c r="AD11" s="43">
        <v>29</v>
      </c>
      <c r="AE11" s="43">
        <v>30</v>
      </c>
      <c r="AF11" s="43">
        <v>31</v>
      </c>
    </row>
    <row r="12" s="22" customFormat="1" ht="21.75" customHeight="1" spans="1:32">
      <c r="A12" s="29" t="str">
        <f>'KQ.TH.QĐKN(KQGQ.2)'!A13</f>
        <v>Tổng</v>
      </c>
      <c r="B12" s="29">
        <f>'XLD.TH(XLD.1)'!Q11</f>
        <v>2</v>
      </c>
      <c r="C12" s="29">
        <f>B12-D12</f>
        <v>2</v>
      </c>
      <c r="D12" s="29">
        <f>D13+D17</f>
        <v>0</v>
      </c>
      <c r="E12" s="29">
        <f>'XLDT.TC(XLD.3)'!V11</f>
        <v>2</v>
      </c>
      <c r="F12" s="29">
        <f>F13+F17</f>
        <v>0</v>
      </c>
      <c r="G12" s="29">
        <f>SUM(H12:K12)</f>
        <v>0</v>
      </c>
      <c r="H12" s="29">
        <f>H13+H17</f>
        <v>0</v>
      </c>
      <c r="I12" s="29">
        <f>Z12+AB12+AD12</f>
        <v>0</v>
      </c>
      <c r="J12" s="29">
        <f>J13+J17</f>
        <v>0</v>
      </c>
      <c r="K12" s="29">
        <f>K13+K17</f>
        <v>0</v>
      </c>
      <c r="L12" s="29">
        <f t="shared" ref="L12:AD12" si="0">L13+L17</f>
        <v>0</v>
      </c>
      <c r="M12" s="29">
        <f t="shared" si="0"/>
        <v>0</v>
      </c>
      <c r="N12" s="29">
        <f t="shared" si="0"/>
        <v>0</v>
      </c>
      <c r="O12" s="29">
        <f t="shared" si="0"/>
        <v>0</v>
      </c>
      <c r="P12" s="29">
        <f t="shared" si="0"/>
        <v>0</v>
      </c>
      <c r="Q12" s="29">
        <f t="shared" si="0"/>
        <v>0</v>
      </c>
      <c r="R12" s="29">
        <f t="shared" si="0"/>
        <v>0</v>
      </c>
      <c r="S12" s="29">
        <f t="shared" si="0"/>
        <v>0</v>
      </c>
      <c r="T12" s="29">
        <f t="shared" si="0"/>
        <v>0</v>
      </c>
      <c r="U12" s="29">
        <f t="shared" si="0"/>
        <v>0</v>
      </c>
      <c r="V12" s="29">
        <f t="shared" si="0"/>
        <v>0</v>
      </c>
      <c r="W12" s="29">
        <f t="shared" si="0"/>
        <v>0</v>
      </c>
      <c r="X12" s="29">
        <f t="shared" si="0"/>
        <v>0</v>
      </c>
      <c r="Y12" s="29">
        <f t="shared" si="0"/>
        <v>0</v>
      </c>
      <c r="Z12" s="29">
        <f t="shared" si="0"/>
        <v>0</v>
      </c>
      <c r="AA12" s="29">
        <f t="shared" si="0"/>
        <v>0</v>
      </c>
      <c r="AB12" s="29">
        <f t="shared" si="0"/>
        <v>0</v>
      </c>
      <c r="AC12" s="29">
        <f t="shared" si="0"/>
        <v>0</v>
      </c>
      <c r="AD12" s="29">
        <f t="shared" si="0"/>
        <v>0</v>
      </c>
      <c r="AE12" s="29">
        <f>G12-AF12</f>
        <v>0</v>
      </c>
      <c r="AF12" s="29">
        <f>AF13+AF17</f>
        <v>0</v>
      </c>
    </row>
    <row r="13" s="22" customFormat="1" hidden="1" spans="1:32">
      <c r="A13" s="30" t="e">
        <f>'Khai báo'!#REF!</f>
        <v>#REF!</v>
      </c>
      <c r="B13" s="30">
        <f>'XLD.TH(XLD.1)'!Q12</f>
        <v>0</v>
      </c>
      <c r="C13" s="30">
        <f>B13-D13</f>
        <v>0</v>
      </c>
      <c r="D13" s="30">
        <f>SUM(D14:D16)</f>
        <v>0</v>
      </c>
      <c r="E13" s="30">
        <f>'XLDT.TC(XLD.3)'!V12</f>
        <v>0</v>
      </c>
      <c r="F13" s="30">
        <f>SUM(F14:F16)</f>
        <v>0</v>
      </c>
      <c r="G13" s="30">
        <f>SUM(H13:K13)</f>
        <v>0</v>
      </c>
      <c r="H13" s="30">
        <f>SUM(H14:H16)</f>
        <v>0</v>
      </c>
      <c r="I13" s="30">
        <f>Z13+AB13+AD13</f>
        <v>0</v>
      </c>
      <c r="J13" s="30">
        <f>SUM(J14:J16)</f>
        <v>0</v>
      </c>
      <c r="K13" s="30">
        <f>SUM(K14:K16)</f>
        <v>0</v>
      </c>
      <c r="L13" s="30">
        <f t="shared" ref="L13:AD13" si="1">SUM(L14:L16)</f>
        <v>0</v>
      </c>
      <c r="M13" s="30">
        <f t="shared" si="1"/>
        <v>0</v>
      </c>
      <c r="N13" s="30">
        <f t="shared" si="1"/>
        <v>0</v>
      </c>
      <c r="O13" s="30">
        <f t="shared" si="1"/>
        <v>0</v>
      </c>
      <c r="P13" s="30">
        <f t="shared" si="1"/>
        <v>0</v>
      </c>
      <c r="Q13" s="30">
        <f t="shared" si="1"/>
        <v>0</v>
      </c>
      <c r="R13" s="30">
        <f t="shared" si="1"/>
        <v>0</v>
      </c>
      <c r="S13" s="30">
        <f t="shared" si="1"/>
        <v>0</v>
      </c>
      <c r="T13" s="30">
        <f t="shared" si="1"/>
        <v>0</v>
      </c>
      <c r="U13" s="30">
        <f t="shared" si="1"/>
        <v>0</v>
      </c>
      <c r="V13" s="30">
        <f t="shared" si="1"/>
        <v>0</v>
      </c>
      <c r="W13" s="30">
        <f t="shared" si="1"/>
        <v>0</v>
      </c>
      <c r="X13" s="30">
        <f t="shared" si="1"/>
        <v>0</v>
      </c>
      <c r="Y13" s="30">
        <f t="shared" si="1"/>
        <v>0</v>
      </c>
      <c r="Z13" s="30">
        <f t="shared" si="1"/>
        <v>0</v>
      </c>
      <c r="AA13" s="30">
        <f t="shared" si="1"/>
        <v>0</v>
      </c>
      <c r="AB13" s="30">
        <f t="shared" si="1"/>
        <v>0</v>
      </c>
      <c r="AC13" s="30">
        <f t="shared" si="1"/>
        <v>0</v>
      </c>
      <c r="AD13" s="30">
        <f t="shared" si="1"/>
        <v>0</v>
      </c>
      <c r="AE13" s="30">
        <f>G13-AF13</f>
        <v>0</v>
      </c>
      <c r="AF13" s="30">
        <f>SUM(AF14:AF16)</f>
        <v>0</v>
      </c>
    </row>
    <row r="14" hidden="1" spans="1:32">
      <c r="A14" s="31" t="e">
        <f>'Khai báo'!#REF!</f>
        <v>#REF!</v>
      </c>
      <c r="B14" s="44">
        <f>'XLD.TH(XLD.1)'!Q13</f>
        <v>0</v>
      </c>
      <c r="C14" s="44">
        <f>B14-D14</f>
        <v>0</v>
      </c>
      <c r="D14" s="32"/>
      <c r="E14" s="44">
        <f>'XLDT.TC(XLD.3)'!V13</f>
        <v>0</v>
      </c>
      <c r="F14" s="32"/>
      <c r="G14" s="44">
        <f>SUM(H14:K14)</f>
        <v>0</v>
      </c>
      <c r="H14" s="32"/>
      <c r="I14" s="44">
        <f>Z14+AB14+AD14</f>
        <v>0</v>
      </c>
      <c r="J14" s="32"/>
      <c r="K14" s="32"/>
      <c r="L14" s="32"/>
      <c r="M14" s="32"/>
      <c r="N14" s="32"/>
      <c r="O14" s="32"/>
      <c r="P14" s="32"/>
      <c r="Q14" s="32"/>
      <c r="R14" s="32"/>
      <c r="S14" s="32"/>
      <c r="T14" s="32"/>
      <c r="U14" s="32"/>
      <c r="V14" s="32"/>
      <c r="W14" s="32"/>
      <c r="X14" s="32"/>
      <c r="Y14" s="32"/>
      <c r="Z14" s="32"/>
      <c r="AA14" s="32"/>
      <c r="AB14" s="32"/>
      <c r="AC14" s="32"/>
      <c r="AD14" s="32"/>
      <c r="AE14" s="44">
        <f>G14-AF14</f>
        <v>0</v>
      </c>
      <c r="AF14" s="32"/>
    </row>
    <row r="15" hidden="1" spans="1:32">
      <c r="A15" s="45" t="e">
        <f>'Khai báo'!#REF!</f>
        <v>#REF!</v>
      </c>
      <c r="B15" s="44">
        <f>'XLD.TH(XLD.1)'!Q14</f>
        <v>0</v>
      </c>
      <c r="C15" s="44">
        <f t="shared" ref="C15:C19" si="2">B15-D15</f>
        <v>0</v>
      </c>
      <c r="D15" s="32"/>
      <c r="E15" s="44">
        <f>'XLDT.TC(XLD.3)'!V14</f>
        <v>0</v>
      </c>
      <c r="F15" s="32"/>
      <c r="G15" s="44">
        <f t="shared" ref="G15:G16" si="3">SUM(H15:K15)</f>
        <v>0</v>
      </c>
      <c r="H15" s="32"/>
      <c r="I15" s="44">
        <f t="shared" ref="I15" si="4">Z15+AB15+AD15</f>
        <v>0</v>
      </c>
      <c r="J15" s="32"/>
      <c r="K15" s="32"/>
      <c r="L15" s="32"/>
      <c r="M15" s="32"/>
      <c r="N15" s="32"/>
      <c r="O15" s="32"/>
      <c r="P15" s="32"/>
      <c r="Q15" s="32"/>
      <c r="R15" s="32"/>
      <c r="S15" s="32"/>
      <c r="T15" s="32"/>
      <c r="U15" s="32"/>
      <c r="V15" s="32"/>
      <c r="W15" s="32"/>
      <c r="X15" s="32"/>
      <c r="Y15" s="32"/>
      <c r="Z15" s="32"/>
      <c r="AA15" s="32"/>
      <c r="AB15" s="32"/>
      <c r="AC15" s="32"/>
      <c r="AD15" s="32"/>
      <c r="AE15" s="44">
        <f t="shared" ref="AE15" si="5">G15-AF15</f>
        <v>0</v>
      </c>
      <c r="AF15" s="32"/>
    </row>
    <row r="16" s="22" customFormat="1" ht="24.75" hidden="1" customHeight="1" spans="1:32">
      <c r="A16" s="31" t="e">
        <f>'Khai báo'!#REF!</f>
        <v>#REF!</v>
      </c>
      <c r="B16" s="44">
        <f>'XLD.TH(XLD.1)'!Q15</f>
        <v>0</v>
      </c>
      <c r="C16" s="44">
        <f t="shared" si="2"/>
        <v>0</v>
      </c>
      <c r="D16" s="27"/>
      <c r="E16" s="44">
        <f>'XLDT.TC(XLD.3)'!V15</f>
        <v>0</v>
      </c>
      <c r="F16" s="27"/>
      <c r="G16" s="44">
        <f t="shared" si="3"/>
        <v>0</v>
      </c>
      <c r="H16" s="27"/>
      <c r="I16" s="44">
        <f t="shared" ref="I16" si="6">Z16+AB16+AD16</f>
        <v>0</v>
      </c>
      <c r="J16" s="27"/>
      <c r="K16" s="27"/>
      <c r="L16" s="27"/>
      <c r="M16" s="27"/>
      <c r="N16" s="27"/>
      <c r="O16" s="27"/>
      <c r="P16" s="27"/>
      <c r="Q16" s="27"/>
      <c r="R16" s="27"/>
      <c r="S16" s="27"/>
      <c r="T16" s="27"/>
      <c r="U16" s="27"/>
      <c r="V16" s="27"/>
      <c r="W16" s="27"/>
      <c r="X16" s="27"/>
      <c r="Y16" s="27"/>
      <c r="Z16" s="27"/>
      <c r="AA16" s="27"/>
      <c r="AB16" s="27"/>
      <c r="AC16" s="27"/>
      <c r="AD16" s="27"/>
      <c r="AE16" s="44">
        <f t="shared" ref="AE16" si="7">G16-AF16</f>
        <v>0</v>
      </c>
      <c r="AF16" s="27"/>
    </row>
    <row r="17" s="22" customFormat="1" hidden="1" spans="1:32">
      <c r="A17" s="30" t="str">
        <f>'Khai báo'!A6</f>
        <v>Xã phường</v>
      </c>
      <c r="B17" s="30">
        <f>'XLD.TH(XLD.1)'!Q16</f>
        <v>2</v>
      </c>
      <c r="C17" s="30">
        <f t="shared" si="2"/>
        <v>2</v>
      </c>
      <c r="D17" s="30">
        <f>SUM(D18:D28)</f>
        <v>0</v>
      </c>
      <c r="E17" s="30">
        <f>'XLDT.TC(XLD.3)'!V16</f>
        <v>2</v>
      </c>
      <c r="F17" s="30">
        <f>SUM(F18:F28)</f>
        <v>0</v>
      </c>
      <c r="G17" s="30">
        <f t="shared" ref="G17:G19" si="8">SUM(H17:K17)</f>
        <v>0</v>
      </c>
      <c r="H17" s="30">
        <f>SUM(H18:H28)</f>
        <v>0</v>
      </c>
      <c r="I17" s="30">
        <f t="shared" ref="I17:I28" si="9">Z17+AB17+AD17</f>
        <v>0</v>
      </c>
      <c r="J17" s="30">
        <f>SUM(J18:J28)</f>
        <v>0</v>
      </c>
      <c r="K17" s="30">
        <f>SUM(K18:K28)</f>
        <v>0</v>
      </c>
      <c r="L17" s="30">
        <f t="shared" ref="L17:AD17" si="10">SUM(L18:L28)</f>
        <v>0</v>
      </c>
      <c r="M17" s="30">
        <f t="shared" si="10"/>
        <v>0</v>
      </c>
      <c r="N17" s="30">
        <f t="shared" si="10"/>
        <v>0</v>
      </c>
      <c r="O17" s="30">
        <f t="shared" si="10"/>
        <v>0</v>
      </c>
      <c r="P17" s="30">
        <f t="shared" si="10"/>
        <v>0</v>
      </c>
      <c r="Q17" s="30">
        <f t="shared" si="10"/>
        <v>0</v>
      </c>
      <c r="R17" s="30">
        <f t="shared" si="10"/>
        <v>0</v>
      </c>
      <c r="S17" s="30">
        <f t="shared" si="10"/>
        <v>0</v>
      </c>
      <c r="T17" s="30">
        <f t="shared" si="10"/>
        <v>0</v>
      </c>
      <c r="U17" s="30">
        <f t="shared" si="10"/>
        <v>0</v>
      </c>
      <c r="V17" s="30">
        <f t="shared" si="10"/>
        <v>0</v>
      </c>
      <c r="W17" s="30">
        <f t="shared" si="10"/>
        <v>0</v>
      </c>
      <c r="X17" s="30">
        <f t="shared" si="10"/>
        <v>0</v>
      </c>
      <c r="Y17" s="30">
        <f t="shared" si="10"/>
        <v>0</v>
      </c>
      <c r="Z17" s="30">
        <f t="shared" si="10"/>
        <v>0</v>
      </c>
      <c r="AA17" s="30">
        <f t="shared" si="10"/>
        <v>0</v>
      </c>
      <c r="AB17" s="30">
        <f t="shared" si="10"/>
        <v>0</v>
      </c>
      <c r="AC17" s="30">
        <f t="shared" si="10"/>
        <v>0</v>
      </c>
      <c r="AD17" s="30">
        <f t="shared" si="10"/>
        <v>0</v>
      </c>
      <c r="AE17" s="30">
        <f t="shared" ref="AE17:AE19" si="11">G17-AF17</f>
        <v>0</v>
      </c>
      <c r="AF17" s="30">
        <f>SUM(AF18:AF28)</f>
        <v>0</v>
      </c>
    </row>
    <row r="18" spans="1:32">
      <c r="A18" s="33" t="str">
        <f>'Khai báo'!A7</f>
        <v>Xã Phù Đổng</v>
      </c>
      <c r="B18" s="46">
        <f>'XLD.TH(XLD.1)'!Q17</f>
        <v>2</v>
      </c>
      <c r="C18" s="46">
        <f t="shared" si="2"/>
        <v>2</v>
      </c>
      <c r="D18" s="32">
        <v>0</v>
      </c>
      <c r="E18" s="46">
        <f>'XLDT.TC(XLD.3)'!V17</f>
        <v>2</v>
      </c>
      <c r="F18" s="32">
        <v>0</v>
      </c>
      <c r="G18" s="46">
        <f t="shared" si="8"/>
        <v>0</v>
      </c>
      <c r="H18" s="32">
        <v>0</v>
      </c>
      <c r="I18" s="46">
        <f t="shared" si="9"/>
        <v>0</v>
      </c>
      <c r="J18" s="32">
        <v>0</v>
      </c>
      <c r="K18" s="32">
        <v>0</v>
      </c>
      <c r="L18" s="32">
        <v>0</v>
      </c>
      <c r="M18" s="32">
        <v>0</v>
      </c>
      <c r="N18" s="32">
        <v>0</v>
      </c>
      <c r="O18" s="32">
        <v>0</v>
      </c>
      <c r="P18" s="32">
        <v>0</v>
      </c>
      <c r="Q18" s="32">
        <v>0</v>
      </c>
      <c r="R18" s="32">
        <v>0</v>
      </c>
      <c r="S18" s="32">
        <v>0</v>
      </c>
      <c r="T18" s="32">
        <v>0</v>
      </c>
      <c r="U18" s="32">
        <v>0</v>
      </c>
      <c r="V18" s="32">
        <v>0</v>
      </c>
      <c r="W18" s="32">
        <v>0</v>
      </c>
      <c r="X18" s="32">
        <v>0</v>
      </c>
      <c r="Y18" s="32">
        <v>0</v>
      </c>
      <c r="Z18" s="32">
        <v>0</v>
      </c>
      <c r="AA18" s="32">
        <v>0</v>
      </c>
      <c r="AB18" s="32">
        <v>0</v>
      </c>
      <c r="AC18" s="32">
        <v>0</v>
      </c>
      <c r="AD18" s="32">
        <v>0</v>
      </c>
      <c r="AE18" s="46">
        <f t="shared" si="11"/>
        <v>0</v>
      </c>
      <c r="AF18" s="32">
        <v>0</v>
      </c>
    </row>
    <row r="19" s="22" customFormat="1" hidden="1" spans="1:32">
      <c r="A19" s="45">
        <f>'Khai báo'!A8</f>
        <v>0</v>
      </c>
      <c r="B19" s="30">
        <f>'XLD.TH(XLD.1)'!Q18</f>
        <v>0</v>
      </c>
      <c r="C19" s="30">
        <f t="shared" si="2"/>
        <v>0</v>
      </c>
      <c r="D19" s="27"/>
      <c r="E19" s="30">
        <f>'XLDT.TC(XLD.3)'!V18</f>
        <v>0</v>
      </c>
      <c r="F19" s="27"/>
      <c r="G19" s="30">
        <f t="shared" si="8"/>
        <v>0</v>
      </c>
      <c r="H19" s="27"/>
      <c r="I19" s="30">
        <f t="shared" si="9"/>
        <v>0</v>
      </c>
      <c r="J19" s="27"/>
      <c r="K19" s="27"/>
      <c r="L19" s="27"/>
      <c r="M19" s="27"/>
      <c r="N19" s="27"/>
      <c r="O19" s="27"/>
      <c r="P19" s="27"/>
      <c r="Q19" s="27"/>
      <c r="R19" s="27"/>
      <c r="S19" s="27"/>
      <c r="T19" s="27"/>
      <c r="U19" s="27"/>
      <c r="V19" s="27"/>
      <c r="W19" s="27"/>
      <c r="X19" s="27"/>
      <c r="Y19" s="27"/>
      <c r="Z19" s="27"/>
      <c r="AA19" s="27"/>
      <c r="AB19" s="27"/>
      <c r="AC19" s="27"/>
      <c r="AD19" s="27"/>
      <c r="AE19" s="30">
        <f t="shared" si="11"/>
        <v>0</v>
      </c>
      <c r="AF19" s="27"/>
    </row>
    <row r="20" hidden="1" spans="1:32">
      <c r="A20" s="31">
        <f>'Khai báo'!A9</f>
        <v>0</v>
      </c>
      <c r="B20" s="44">
        <f>'XLD.TH(XLD.1)'!Q19</f>
        <v>0</v>
      </c>
      <c r="C20" s="44">
        <f t="shared" ref="C20:C28" si="12">B20-D20</f>
        <v>0</v>
      </c>
      <c r="D20" s="32"/>
      <c r="E20" s="44">
        <f>'XLDT.TC(XLD.3)'!V19</f>
        <v>0</v>
      </c>
      <c r="F20" s="32"/>
      <c r="G20" s="44">
        <f t="shared" ref="G20:G28" si="13">SUM(H20:K20)</f>
        <v>0</v>
      </c>
      <c r="H20" s="32"/>
      <c r="I20" s="44">
        <f t="shared" si="9"/>
        <v>0</v>
      </c>
      <c r="J20" s="32"/>
      <c r="K20" s="32"/>
      <c r="L20" s="32"/>
      <c r="M20" s="32"/>
      <c r="N20" s="32"/>
      <c r="O20" s="32"/>
      <c r="P20" s="32"/>
      <c r="Q20" s="32"/>
      <c r="R20" s="32"/>
      <c r="S20" s="32"/>
      <c r="T20" s="32"/>
      <c r="U20" s="32"/>
      <c r="V20" s="32"/>
      <c r="W20" s="32"/>
      <c r="X20" s="32"/>
      <c r="Y20" s="32"/>
      <c r="Z20" s="32"/>
      <c r="AA20" s="32"/>
      <c r="AB20" s="32"/>
      <c r="AC20" s="32"/>
      <c r="AD20" s="32"/>
      <c r="AE20" s="44">
        <f t="shared" ref="AE20:AE28" si="14">G20-AF20</f>
        <v>0</v>
      </c>
      <c r="AF20" s="32"/>
    </row>
    <row r="21" hidden="1" spans="1:32">
      <c r="A21" s="45">
        <f>'Khai báo'!A10</f>
        <v>0</v>
      </c>
      <c r="B21" s="30">
        <f>'XLD.TH(XLD.1)'!Q20</f>
        <v>0</v>
      </c>
      <c r="C21" s="30">
        <f t="shared" si="12"/>
        <v>0</v>
      </c>
      <c r="D21" s="32"/>
      <c r="E21" s="30">
        <f>'XLDT.TC(XLD.3)'!V20</f>
        <v>0</v>
      </c>
      <c r="F21" s="32"/>
      <c r="G21" s="30">
        <f t="shared" si="13"/>
        <v>0</v>
      </c>
      <c r="H21" s="32"/>
      <c r="I21" s="30">
        <f t="shared" si="9"/>
        <v>0</v>
      </c>
      <c r="J21" s="32"/>
      <c r="K21" s="32"/>
      <c r="L21" s="32"/>
      <c r="M21" s="32"/>
      <c r="N21" s="32"/>
      <c r="O21" s="32"/>
      <c r="P21" s="32"/>
      <c r="Q21" s="32"/>
      <c r="R21" s="32"/>
      <c r="S21" s="32"/>
      <c r="T21" s="32"/>
      <c r="U21" s="32"/>
      <c r="V21" s="32"/>
      <c r="W21" s="32"/>
      <c r="X21" s="32"/>
      <c r="Y21" s="32"/>
      <c r="Z21" s="32"/>
      <c r="AA21" s="32"/>
      <c r="AB21" s="32"/>
      <c r="AC21" s="32"/>
      <c r="AD21" s="32"/>
      <c r="AE21" s="30">
        <f t="shared" si="14"/>
        <v>0</v>
      </c>
      <c r="AF21" s="32"/>
    </row>
    <row r="22" s="22" customFormat="1" hidden="1" spans="1:32">
      <c r="A22" s="31">
        <f>'Khai báo'!A11</f>
        <v>0</v>
      </c>
      <c r="B22" s="44">
        <f>'XLD.TH(XLD.1)'!Q21</f>
        <v>0</v>
      </c>
      <c r="C22" s="44">
        <f t="shared" si="12"/>
        <v>0</v>
      </c>
      <c r="D22" s="27"/>
      <c r="E22" s="44">
        <f>'XLDT.TC(XLD.3)'!V21</f>
        <v>0</v>
      </c>
      <c r="F22" s="27"/>
      <c r="G22" s="44">
        <f t="shared" si="13"/>
        <v>0</v>
      </c>
      <c r="H22" s="27"/>
      <c r="I22" s="44">
        <f t="shared" si="9"/>
        <v>0</v>
      </c>
      <c r="J22" s="27"/>
      <c r="K22" s="27"/>
      <c r="L22" s="27"/>
      <c r="M22" s="27"/>
      <c r="N22" s="27"/>
      <c r="O22" s="27"/>
      <c r="P22" s="27"/>
      <c r="Q22" s="27"/>
      <c r="R22" s="27"/>
      <c r="S22" s="27"/>
      <c r="T22" s="27"/>
      <c r="U22" s="27"/>
      <c r="V22" s="27"/>
      <c r="W22" s="27"/>
      <c r="X22" s="27"/>
      <c r="Y22" s="27"/>
      <c r="Z22" s="27"/>
      <c r="AA22" s="27"/>
      <c r="AB22" s="27"/>
      <c r="AC22" s="27"/>
      <c r="AD22" s="27"/>
      <c r="AE22" s="44">
        <f t="shared" si="14"/>
        <v>0</v>
      </c>
      <c r="AF22" s="27"/>
    </row>
    <row r="23" hidden="1" spans="1:32">
      <c r="A23" s="45">
        <f>'Khai báo'!A12</f>
        <v>0</v>
      </c>
      <c r="B23" s="30">
        <f>'XLD.TH(XLD.1)'!Q22</f>
        <v>0</v>
      </c>
      <c r="C23" s="30">
        <f t="shared" si="12"/>
        <v>0</v>
      </c>
      <c r="D23" s="32"/>
      <c r="E23" s="30">
        <f>'XLDT.TC(XLD.3)'!V22</f>
        <v>0</v>
      </c>
      <c r="F23" s="32"/>
      <c r="G23" s="30">
        <f t="shared" si="13"/>
        <v>0</v>
      </c>
      <c r="H23" s="32"/>
      <c r="I23" s="30">
        <f t="shared" si="9"/>
        <v>0</v>
      </c>
      <c r="J23" s="32"/>
      <c r="K23" s="32"/>
      <c r="L23" s="32"/>
      <c r="M23" s="32"/>
      <c r="N23" s="32"/>
      <c r="O23" s="32"/>
      <c r="P23" s="32"/>
      <c r="Q23" s="32"/>
      <c r="R23" s="32"/>
      <c r="S23" s="32"/>
      <c r="T23" s="32"/>
      <c r="U23" s="32"/>
      <c r="V23" s="32"/>
      <c r="W23" s="32"/>
      <c r="X23" s="32"/>
      <c r="Y23" s="32"/>
      <c r="Z23" s="32"/>
      <c r="AA23" s="32"/>
      <c r="AB23" s="32"/>
      <c r="AC23" s="32"/>
      <c r="AD23" s="32"/>
      <c r="AE23" s="30">
        <f t="shared" si="14"/>
        <v>0</v>
      </c>
      <c r="AF23" s="32"/>
    </row>
    <row r="24" hidden="1" spans="1:32">
      <c r="A24" s="31">
        <f>'Khai báo'!A13</f>
        <v>0</v>
      </c>
      <c r="B24" s="44">
        <f>'XLD.TH(XLD.1)'!Q23</f>
        <v>0</v>
      </c>
      <c r="C24" s="44">
        <f t="shared" si="12"/>
        <v>0</v>
      </c>
      <c r="D24" s="47"/>
      <c r="E24" s="44">
        <f>'XLDT.TC(XLD.3)'!V23</f>
        <v>0</v>
      </c>
      <c r="F24" s="47"/>
      <c r="G24" s="44">
        <f t="shared" si="13"/>
        <v>0</v>
      </c>
      <c r="H24" s="47"/>
      <c r="I24" s="44">
        <f t="shared" si="9"/>
        <v>0</v>
      </c>
      <c r="J24" s="47"/>
      <c r="K24" s="47"/>
      <c r="L24" s="47"/>
      <c r="M24" s="47"/>
      <c r="N24" s="47"/>
      <c r="O24" s="47"/>
      <c r="P24" s="47"/>
      <c r="Q24" s="47"/>
      <c r="R24" s="47"/>
      <c r="S24" s="47"/>
      <c r="T24" s="47"/>
      <c r="U24" s="47"/>
      <c r="V24" s="47"/>
      <c r="W24" s="47"/>
      <c r="X24" s="47"/>
      <c r="Y24" s="47"/>
      <c r="Z24" s="47"/>
      <c r="AA24" s="47"/>
      <c r="AB24" s="47"/>
      <c r="AC24" s="47"/>
      <c r="AD24" s="47"/>
      <c r="AE24" s="44">
        <f t="shared" si="14"/>
        <v>0</v>
      </c>
      <c r="AF24" s="47"/>
    </row>
    <row r="25" hidden="1" spans="1:32">
      <c r="A25" s="45">
        <f>'Khai báo'!A14</f>
        <v>0</v>
      </c>
      <c r="B25" s="30">
        <f>'XLD.TH(XLD.1)'!Q24</f>
        <v>0</v>
      </c>
      <c r="C25" s="30">
        <f t="shared" si="12"/>
        <v>0</v>
      </c>
      <c r="D25" s="47"/>
      <c r="E25" s="30">
        <f>'XLDT.TC(XLD.3)'!V24</f>
        <v>0</v>
      </c>
      <c r="F25" s="47"/>
      <c r="G25" s="30">
        <f t="shared" si="13"/>
        <v>0</v>
      </c>
      <c r="H25" s="47"/>
      <c r="I25" s="30">
        <f t="shared" si="9"/>
        <v>0</v>
      </c>
      <c r="J25" s="47"/>
      <c r="K25" s="47"/>
      <c r="L25" s="47"/>
      <c r="M25" s="47"/>
      <c r="N25" s="47"/>
      <c r="O25" s="47"/>
      <c r="P25" s="47"/>
      <c r="Q25" s="47"/>
      <c r="R25" s="47"/>
      <c r="S25" s="47"/>
      <c r="T25" s="47"/>
      <c r="U25" s="47"/>
      <c r="V25" s="47"/>
      <c r="W25" s="47"/>
      <c r="X25" s="47"/>
      <c r="Y25" s="47"/>
      <c r="Z25" s="47"/>
      <c r="AA25" s="47"/>
      <c r="AB25" s="47"/>
      <c r="AC25" s="47"/>
      <c r="AD25" s="47"/>
      <c r="AE25" s="30">
        <f t="shared" si="14"/>
        <v>0</v>
      </c>
      <c r="AF25" s="47"/>
    </row>
    <row r="26" hidden="1" spans="1:32">
      <c r="A26" s="31">
        <f>'Khai báo'!A15</f>
        <v>0</v>
      </c>
      <c r="B26" s="44">
        <f>'XLD.TH(XLD.1)'!Q25</f>
        <v>0</v>
      </c>
      <c r="C26" s="44">
        <f t="shared" si="12"/>
        <v>0</v>
      </c>
      <c r="D26" s="47"/>
      <c r="E26" s="44">
        <f>'XLDT.TC(XLD.3)'!V25</f>
        <v>0</v>
      </c>
      <c r="F26" s="47"/>
      <c r="G26" s="44">
        <f t="shared" si="13"/>
        <v>0</v>
      </c>
      <c r="H26" s="47"/>
      <c r="I26" s="44">
        <f t="shared" si="9"/>
        <v>0</v>
      </c>
      <c r="J26" s="47"/>
      <c r="K26" s="47"/>
      <c r="L26" s="47"/>
      <c r="M26" s="47"/>
      <c r="N26" s="47"/>
      <c r="O26" s="47"/>
      <c r="P26" s="47"/>
      <c r="Q26" s="47"/>
      <c r="R26" s="47"/>
      <c r="S26" s="47"/>
      <c r="T26" s="47"/>
      <c r="U26" s="47"/>
      <c r="V26" s="47"/>
      <c r="W26" s="47"/>
      <c r="X26" s="47"/>
      <c r="Y26" s="47"/>
      <c r="Z26" s="47"/>
      <c r="AA26" s="47"/>
      <c r="AB26" s="47"/>
      <c r="AC26" s="47"/>
      <c r="AD26" s="47"/>
      <c r="AE26" s="44">
        <f t="shared" si="14"/>
        <v>0</v>
      </c>
      <c r="AF26" s="47"/>
    </row>
    <row r="27" hidden="1" spans="1:32">
      <c r="A27" s="45">
        <f>'Khai báo'!A16</f>
        <v>0</v>
      </c>
      <c r="B27" s="30">
        <f>'XLD.TH(XLD.1)'!Q26</f>
        <v>0</v>
      </c>
      <c r="C27" s="30">
        <f t="shared" si="12"/>
        <v>0</v>
      </c>
      <c r="D27" s="47"/>
      <c r="E27" s="30">
        <f>'XLDT.TC(XLD.3)'!V26</f>
        <v>0</v>
      </c>
      <c r="F27" s="47"/>
      <c r="G27" s="30">
        <f t="shared" si="13"/>
        <v>0</v>
      </c>
      <c r="H27" s="47"/>
      <c r="I27" s="30">
        <f t="shared" si="9"/>
        <v>0</v>
      </c>
      <c r="J27" s="47"/>
      <c r="K27" s="47"/>
      <c r="L27" s="47"/>
      <c r="M27" s="47"/>
      <c r="N27" s="47"/>
      <c r="O27" s="47"/>
      <c r="P27" s="47"/>
      <c r="Q27" s="47"/>
      <c r="R27" s="47"/>
      <c r="S27" s="47"/>
      <c r="T27" s="47"/>
      <c r="U27" s="47"/>
      <c r="V27" s="47"/>
      <c r="W27" s="47"/>
      <c r="X27" s="47"/>
      <c r="Y27" s="47"/>
      <c r="Z27" s="47"/>
      <c r="AA27" s="47"/>
      <c r="AB27" s="47"/>
      <c r="AC27" s="47"/>
      <c r="AD27" s="47"/>
      <c r="AE27" s="30">
        <f t="shared" si="14"/>
        <v>0</v>
      </c>
      <c r="AF27" s="47"/>
    </row>
    <row r="28" hidden="1" spans="1:32">
      <c r="A28" s="31">
        <f>'Khai báo'!A17</f>
        <v>0</v>
      </c>
      <c r="B28" s="44">
        <f>'XLD.TH(XLD.1)'!Q27</f>
        <v>0</v>
      </c>
      <c r="C28" s="44">
        <f t="shared" si="12"/>
        <v>0</v>
      </c>
      <c r="D28" s="47"/>
      <c r="E28" s="44">
        <f>'XLDT.TC(XLD.3)'!V27</f>
        <v>0</v>
      </c>
      <c r="F28" s="47"/>
      <c r="G28" s="44">
        <f t="shared" si="13"/>
        <v>0</v>
      </c>
      <c r="H28" s="47"/>
      <c r="I28" s="44">
        <f t="shared" si="9"/>
        <v>0</v>
      </c>
      <c r="J28" s="47"/>
      <c r="K28" s="47"/>
      <c r="L28" s="47"/>
      <c r="M28" s="47"/>
      <c r="N28" s="47"/>
      <c r="O28" s="47"/>
      <c r="P28" s="47"/>
      <c r="Q28" s="47"/>
      <c r="R28" s="47"/>
      <c r="S28" s="47"/>
      <c r="T28" s="47"/>
      <c r="U28" s="47"/>
      <c r="V28" s="47"/>
      <c r="W28" s="47"/>
      <c r="X28" s="47"/>
      <c r="Y28" s="47"/>
      <c r="Z28" s="47"/>
      <c r="AA28" s="47"/>
      <c r="AB28" s="47"/>
      <c r="AC28" s="47"/>
      <c r="AD28" s="47"/>
      <c r="AE28" s="44">
        <f t="shared" si="14"/>
        <v>0</v>
      </c>
      <c r="AF28" s="47"/>
    </row>
    <row r="29" spans="1:1">
      <c r="A29" s="34"/>
    </row>
    <row r="30" spans="1:1">
      <c r="A30" s="35" t="s">
        <v>527</v>
      </c>
    </row>
    <row r="31" spans="1:1">
      <c r="A31" s="36" t="s">
        <v>302</v>
      </c>
    </row>
    <row r="32" spans="1:1">
      <c r="A32" s="82" t="s">
        <v>259</v>
      </c>
    </row>
    <row r="33" spans="1:1">
      <c r="A33" s="82" t="s">
        <v>528</v>
      </c>
    </row>
    <row r="34" spans="1:1">
      <c r="A34" s="82" t="s">
        <v>529</v>
      </c>
    </row>
    <row r="35" spans="1:1">
      <c r="A35" s="82" t="s">
        <v>530</v>
      </c>
    </row>
    <row r="36" spans="1:1">
      <c r="A36" s="82" t="s">
        <v>531</v>
      </c>
    </row>
    <row r="37" spans="1:1">
      <c r="A37" s="82" t="s">
        <v>532</v>
      </c>
    </row>
    <row r="38" spans="1:1">
      <c r="A38" s="82" t="s">
        <v>533</v>
      </c>
    </row>
    <row r="39" spans="1:1">
      <c r="A39" s="82" t="s">
        <v>534</v>
      </c>
    </row>
    <row r="40" spans="1:1">
      <c r="A40" s="82" t="s">
        <v>535</v>
      </c>
    </row>
    <row r="41" spans="1:1">
      <c r="A41" s="82" t="s">
        <v>536</v>
      </c>
    </row>
    <row r="42" spans="1:1">
      <c r="A42" s="82" t="s">
        <v>537</v>
      </c>
    </row>
    <row r="43" spans="1:1">
      <c r="A43" s="82" t="s">
        <v>538</v>
      </c>
    </row>
    <row r="44" spans="1:1">
      <c r="A44" s="82" t="s">
        <v>539</v>
      </c>
    </row>
    <row r="45" spans="1:1">
      <c r="A45" s="82" t="s">
        <v>540</v>
      </c>
    </row>
    <row r="46" spans="1:1">
      <c r="A46" s="83" t="s">
        <v>541</v>
      </c>
    </row>
  </sheetData>
  <sheetProtection algorithmName="SHA-512" hashValue="Tyvt5LNktS80bynfVCv3pBOMV1zTV/933K1VETdMy9DRdZ8DqSr2c19VWi2sM5MhXzwlgs7OTwBKToxhE1uqHA==" saltValue="PnyzXMV9fWByMEvD3oKziQ==" spinCount="100000" sheet="1" objects="1" scenarios="1"/>
  <mergeCells count="43">
    <mergeCell ref="A1:L1"/>
    <mergeCell ref="A3:AF3"/>
    <mergeCell ref="A4:AF4"/>
    <mergeCell ref="A5:AF5"/>
    <mergeCell ref="B7:D7"/>
    <mergeCell ref="G7:X7"/>
    <mergeCell ref="Y7:AD7"/>
    <mergeCell ref="AE7:AF7"/>
    <mergeCell ref="G8:K8"/>
    <mergeCell ref="L8:M8"/>
    <mergeCell ref="N8:Q8"/>
    <mergeCell ref="T8:U8"/>
    <mergeCell ref="V8:X8"/>
    <mergeCell ref="N9:O9"/>
    <mergeCell ref="P9:Q9"/>
    <mergeCell ref="A7:A10"/>
    <mergeCell ref="B8:B10"/>
    <mergeCell ref="C8:C10"/>
    <mergeCell ref="D8:D10"/>
    <mergeCell ref="E7:E10"/>
    <mergeCell ref="F7:F10"/>
    <mergeCell ref="G9:G10"/>
    <mergeCell ref="H9:H10"/>
    <mergeCell ref="I9:I10"/>
    <mergeCell ref="J9:J10"/>
    <mergeCell ref="K9:K10"/>
    <mergeCell ref="L9:L10"/>
    <mergeCell ref="M9:M10"/>
    <mergeCell ref="R8:R10"/>
    <mergeCell ref="S8:S10"/>
    <mergeCell ref="T9:T10"/>
    <mergeCell ref="U9:U10"/>
    <mergeCell ref="V9:V10"/>
    <mergeCell ref="W9:W10"/>
    <mergeCell ref="X9:X10"/>
    <mergeCell ref="Y8:Y10"/>
    <mergeCell ref="Z8:Z10"/>
    <mergeCell ref="AA8:AA10"/>
    <mergeCell ref="AB8:AB10"/>
    <mergeCell ref="AC8:AC10"/>
    <mergeCell ref="AD8:AD10"/>
    <mergeCell ref="AE8:AE10"/>
    <mergeCell ref="AF8:AF10"/>
  </mergeCells>
  <pageMargins left="0.7" right="0.7" top="0.75" bottom="0.75" header="0.3" footer="0.3"/>
  <pageSetup paperSize="9" scale="7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Y39"/>
  <sheetViews>
    <sheetView view="pageBreakPreview" zoomScale="85" zoomScaleNormal="55" workbookViewId="0">
      <selection activeCell="A4" sqref="A4:Y4"/>
    </sheetView>
  </sheetViews>
  <sheetFormatPr defaultColWidth="9.12380952380952" defaultRowHeight="12.75"/>
  <cols>
    <col min="1" max="1" width="17.247619047619" style="23" customWidth="1"/>
    <col min="2" max="3" width="6.75238095238095" style="23" customWidth="1"/>
    <col min="4" max="7" width="5.24761904761905" style="23" customWidth="1"/>
    <col min="8" max="9" width="6.75238095238095" style="23" customWidth="1"/>
    <col min="10" max="13" width="5.37142857142857" style="23" customWidth="1"/>
    <col min="14" max="15" width="6.75238095238095" style="23" customWidth="1"/>
    <col min="16" max="19" width="5.37142857142857" style="23" customWidth="1"/>
    <col min="20" max="25" width="6.75238095238095" style="23" customWidth="1"/>
    <col min="26" max="16384" width="9.12380952380952" style="23"/>
  </cols>
  <sheetData>
    <row r="1" ht="15.75" spans="1:25">
      <c r="A1" s="4" t="str">
        <f>'KQGQ.TC(KQGQ.3)'!A1</f>
        <v>XÃ PHÙ ĐỔNG</v>
      </c>
      <c r="B1" s="4"/>
      <c r="C1" s="4"/>
      <c r="D1" s="4"/>
      <c r="E1" s="4"/>
      <c r="F1" s="4"/>
      <c r="G1" s="4"/>
      <c r="Y1" s="40" t="s">
        <v>542</v>
      </c>
    </row>
    <row r="2" spans="25:25">
      <c r="Y2" s="40"/>
    </row>
    <row r="3" spans="1:25">
      <c r="A3" s="24" t="s">
        <v>543</v>
      </c>
      <c r="B3" s="24"/>
      <c r="C3" s="24"/>
      <c r="D3" s="24"/>
      <c r="E3" s="24"/>
      <c r="F3" s="24"/>
      <c r="G3" s="24"/>
      <c r="H3" s="24"/>
      <c r="I3" s="24"/>
      <c r="J3" s="24"/>
      <c r="K3" s="24"/>
      <c r="L3" s="24"/>
      <c r="M3" s="24"/>
      <c r="N3" s="24"/>
      <c r="O3" s="24"/>
      <c r="P3" s="24"/>
      <c r="Q3" s="24"/>
      <c r="R3" s="24"/>
      <c r="S3" s="24"/>
      <c r="T3" s="24"/>
      <c r="U3" s="24"/>
      <c r="V3" s="24"/>
      <c r="W3" s="24"/>
      <c r="X3" s="24"/>
      <c r="Y3" s="24"/>
    </row>
    <row r="4" spans="1:25">
      <c r="A4" s="24" t="s">
        <v>507</v>
      </c>
      <c r="B4" s="24"/>
      <c r="C4" s="24"/>
      <c r="D4" s="24"/>
      <c r="E4" s="24"/>
      <c r="F4" s="24"/>
      <c r="G4" s="24"/>
      <c r="H4" s="24"/>
      <c r="I4" s="24"/>
      <c r="J4" s="24"/>
      <c r="K4" s="24"/>
      <c r="L4" s="24"/>
      <c r="M4" s="24"/>
      <c r="N4" s="24"/>
      <c r="O4" s="24"/>
      <c r="P4" s="24"/>
      <c r="Q4" s="24"/>
      <c r="R4" s="24"/>
      <c r="S4" s="24"/>
      <c r="T4" s="24"/>
      <c r="U4" s="24"/>
      <c r="V4" s="24"/>
      <c r="W4" s="24"/>
      <c r="X4" s="24"/>
      <c r="Y4" s="24"/>
    </row>
    <row r="5" spans="1:25">
      <c r="A5" s="25" t="s">
        <v>544</v>
      </c>
      <c r="B5" s="25"/>
      <c r="C5" s="25"/>
      <c r="D5" s="25"/>
      <c r="E5" s="25"/>
      <c r="F5" s="25"/>
      <c r="G5" s="25"/>
      <c r="H5" s="25"/>
      <c r="I5" s="25"/>
      <c r="J5" s="25"/>
      <c r="K5" s="25"/>
      <c r="L5" s="25"/>
      <c r="M5" s="25"/>
      <c r="N5" s="25"/>
      <c r="O5" s="25"/>
      <c r="P5" s="25"/>
      <c r="Q5" s="25"/>
      <c r="R5" s="25"/>
      <c r="S5" s="25"/>
      <c r="T5" s="25"/>
      <c r="U5" s="25"/>
      <c r="V5" s="25"/>
      <c r="W5" s="25"/>
      <c r="X5" s="25"/>
      <c r="Y5" s="25"/>
    </row>
    <row r="6" spans="1:1">
      <c r="A6" s="26"/>
    </row>
    <row r="7" spans="1:25">
      <c r="A7" s="27" t="s">
        <v>207</v>
      </c>
      <c r="B7" s="27" t="s">
        <v>545</v>
      </c>
      <c r="C7" s="27" t="s">
        <v>546</v>
      </c>
      <c r="D7" s="27" t="s">
        <v>547</v>
      </c>
      <c r="E7" s="27"/>
      <c r="F7" s="27"/>
      <c r="G7" s="27"/>
      <c r="H7" s="27" t="s">
        <v>445</v>
      </c>
      <c r="I7" s="27"/>
      <c r="J7" s="27"/>
      <c r="K7" s="27"/>
      <c r="L7" s="27"/>
      <c r="M7" s="27"/>
      <c r="N7" s="27"/>
      <c r="O7" s="27"/>
      <c r="P7" s="27"/>
      <c r="Q7" s="27"/>
      <c r="R7" s="27"/>
      <c r="S7" s="27"/>
      <c r="T7" s="27" t="s">
        <v>489</v>
      </c>
      <c r="U7" s="27"/>
      <c r="V7" s="27"/>
      <c r="W7" s="27" t="s">
        <v>490</v>
      </c>
      <c r="X7" s="27"/>
      <c r="Y7" s="27"/>
    </row>
    <row r="8" ht="29.25" customHeight="1" spans="1:25">
      <c r="A8" s="27"/>
      <c r="B8" s="27"/>
      <c r="C8" s="27"/>
      <c r="D8" s="27" t="s">
        <v>491</v>
      </c>
      <c r="E8" s="27"/>
      <c r="F8" s="27" t="s">
        <v>492</v>
      </c>
      <c r="G8" s="27"/>
      <c r="H8" s="27" t="s">
        <v>493</v>
      </c>
      <c r="I8" s="27"/>
      <c r="J8" s="27"/>
      <c r="K8" s="27"/>
      <c r="L8" s="27"/>
      <c r="M8" s="27"/>
      <c r="N8" s="27" t="s">
        <v>494</v>
      </c>
      <c r="O8" s="27"/>
      <c r="P8" s="27"/>
      <c r="Q8" s="27"/>
      <c r="R8" s="27"/>
      <c r="S8" s="27"/>
      <c r="T8" s="37" t="s">
        <v>548</v>
      </c>
      <c r="U8" s="37" t="s">
        <v>549</v>
      </c>
      <c r="V8" s="37" t="s">
        <v>460</v>
      </c>
      <c r="W8" s="37" t="s">
        <v>461</v>
      </c>
      <c r="X8" s="37" t="s">
        <v>523</v>
      </c>
      <c r="Y8" s="37" t="s">
        <v>460</v>
      </c>
    </row>
    <row r="9" ht="50.65" customHeight="1" spans="1:25">
      <c r="A9" s="27"/>
      <c r="B9" s="27"/>
      <c r="C9" s="27"/>
      <c r="D9" s="27" t="s">
        <v>453</v>
      </c>
      <c r="E9" s="27" t="s">
        <v>454</v>
      </c>
      <c r="F9" s="27" t="s">
        <v>453</v>
      </c>
      <c r="G9" s="27" t="s">
        <v>454</v>
      </c>
      <c r="H9" s="27" t="s">
        <v>550</v>
      </c>
      <c r="I9" s="27" t="s">
        <v>551</v>
      </c>
      <c r="J9" s="27" t="s">
        <v>455</v>
      </c>
      <c r="K9" s="27"/>
      <c r="L9" s="27" t="s">
        <v>456</v>
      </c>
      <c r="M9" s="27"/>
      <c r="N9" s="37" t="s">
        <v>552</v>
      </c>
      <c r="O9" s="37" t="s">
        <v>553</v>
      </c>
      <c r="P9" s="27" t="s">
        <v>455</v>
      </c>
      <c r="Q9" s="27"/>
      <c r="R9" s="27" t="s">
        <v>456</v>
      </c>
      <c r="S9" s="27"/>
      <c r="T9" s="39"/>
      <c r="U9" s="39"/>
      <c r="V9" s="39"/>
      <c r="W9" s="39"/>
      <c r="X9" s="39"/>
      <c r="Y9" s="39"/>
    </row>
    <row r="10" ht="45.75" customHeight="1" spans="1:25">
      <c r="A10" s="27"/>
      <c r="B10" s="27"/>
      <c r="C10" s="27"/>
      <c r="D10" s="27"/>
      <c r="E10" s="27"/>
      <c r="F10" s="27"/>
      <c r="G10" s="27"/>
      <c r="H10" s="27"/>
      <c r="I10" s="27"/>
      <c r="J10" s="27" t="s">
        <v>453</v>
      </c>
      <c r="K10" s="27" t="s">
        <v>454</v>
      </c>
      <c r="L10" s="27" t="s">
        <v>453</v>
      </c>
      <c r="M10" s="27" t="s">
        <v>454</v>
      </c>
      <c r="N10" s="38"/>
      <c r="O10" s="38"/>
      <c r="P10" s="27" t="s">
        <v>453</v>
      </c>
      <c r="Q10" s="27" t="s">
        <v>454</v>
      </c>
      <c r="R10" s="27" t="s">
        <v>453</v>
      </c>
      <c r="S10" s="27" t="s">
        <v>454</v>
      </c>
      <c r="T10" s="38"/>
      <c r="U10" s="38"/>
      <c r="V10" s="38"/>
      <c r="W10" s="38"/>
      <c r="X10" s="38"/>
      <c r="Y10" s="38"/>
    </row>
    <row r="11" s="21" customFormat="1" spans="1:25">
      <c r="A11" s="28" t="s">
        <v>225</v>
      </c>
      <c r="B11" s="28" t="s">
        <v>554</v>
      </c>
      <c r="C11" s="28" t="s">
        <v>555</v>
      </c>
      <c r="D11" s="28" t="s">
        <v>556</v>
      </c>
      <c r="E11" s="28" t="s">
        <v>229</v>
      </c>
      <c r="F11" s="28" t="s">
        <v>230</v>
      </c>
      <c r="G11" s="28" t="s">
        <v>231</v>
      </c>
      <c r="H11" s="28" t="s">
        <v>232</v>
      </c>
      <c r="I11" s="28" t="s">
        <v>233</v>
      </c>
      <c r="J11" s="28" t="s">
        <v>234</v>
      </c>
      <c r="K11" s="28" t="s">
        <v>235</v>
      </c>
      <c r="L11" s="28" t="s">
        <v>236</v>
      </c>
      <c r="M11" s="28" t="s">
        <v>237</v>
      </c>
      <c r="N11" s="28" t="s">
        <v>238</v>
      </c>
      <c r="O11" s="28" t="s">
        <v>239</v>
      </c>
      <c r="P11" s="28" t="s">
        <v>240</v>
      </c>
      <c r="Q11" s="28" t="s">
        <v>241</v>
      </c>
      <c r="R11" s="28" t="s">
        <v>242</v>
      </c>
      <c r="S11" s="28" t="s">
        <v>243</v>
      </c>
      <c r="T11" s="28" t="s">
        <v>244</v>
      </c>
      <c r="U11" s="28" t="s">
        <v>245</v>
      </c>
      <c r="V11" s="28" t="s">
        <v>246</v>
      </c>
      <c r="W11" s="28" t="s">
        <v>247</v>
      </c>
      <c r="X11" s="28" t="s">
        <v>248</v>
      </c>
      <c r="Y11" s="41" t="s">
        <v>249</v>
      </c>
    </row>
    <row r="12" s="22" customFormat="1" spans="1:25">
      <c r="A12" s="29" t="str">
        <f>'KQGQ.TC(KQGQ.3)'!A12</f>
        <v>Tổng</v>
      </c>
      <c r="B12" s="29">
        <f>B13+B17</f>
        <v>0</v>
      </c>
      <c r="C12" s="29">
        <f>C13+C17</f>
        <v>0</v>
      </c>
      <c r="D12" s="29">
        <f t="shared" ref="D12:Y12" si="0">D13+D17</f>
        <v>0</v>
      </c>
      <c r="E12" s="29">
        <f t="shared" si="0"/>
        <v>0</v>
      </c>
      <c r="F12" s="29">
        <f t="shared" si="0"/>
        <v>0</v>
      </c>
      <c r="G12" s="29">
        <f t="shared" si="0"/>
        <v>0</v>
      </c>
      <c r="H12" s="29">
        <f t="shared" si="0"/>
        <v>0</v>
      </c>
      <c r="I12" s="29">
        <f t="shared" si="0"/>
        <v>0</v>
      </c>
      <c r="J12" s="29">
        <f t="shared" si="0"/>
        <v>0</v>
      </c>
      <c r="K12" s="29">
        <f t="shared" si="0"/>
        <v>0</v>
      </c>
      <c r="L12" s="29">
        <f t="shared" si="0"/>
        <v>0</v>
      </c>
      <c r="M12" s="29">
        <f t="shared" si="0"/>
        <v>0</v>
      </c>
      <c r="N12" s="29">
        <f t="shared" si="0"/>
        <v>0</v>
      </c>
      <c r="O12" s="29">
        <f t="shared" si="0"/>
        <v>0</v>
      </c>
      <c r="P12" s="29">
        <f t="shared" si="0"/>
        <v>0</v>
      </c>
      <c r="Q12" s="29">
        <f t="shared" si="0"/>
        <v>0</v>
      </c>
      <c r="R12" s="29">
        <f t="shared" si="0"/>
        <v>0</v>
      </c>
      <c r="S12" s="29">
        <f t="shared" si="0"/>
        <v>0</v>
      </c>
      <c r="T12" s="29">
        <f t="shared" si="0"/>
        <v>0</v>
      </c>
      <c r="U12" s="29">
        <f t="shared" si="0"/>
        <v>0</v>
      </c>
      <c r="V12" s="29">
        <f t="shared" si="0"/>
        <v>0</v>
      </c>
      <c r="W12" s="29">
        <f t="shared" si="0"/>
        <v>0</v>
      </c>
      <c r="X12" s="29">
        <f t="shared" si="0"/>
        <v>0</v>
      </c>
      <c r="Y12" s="29">
        <f t="shared" si="0"/>
        <v>0</v>
      </c>
    </row>
    <row r="13" s="22" customFormat="1" hidden="1" spans="1:25">
      <c r="A13" s="30" t="e">
        <f>'Khai báo'!#REF!</f>
        <v>#REF!</v>
      </c>
      <c r="B13" s="30">
        <f>SUM(B14:B16)</f>
        <v>0</v>
      </c>
      <c r="C13" s="30">
        <f>SUM(C14:C16)</f>
        <v>0</v>
      </c>
      <c r="D13" s="30">
        <f t="shared" ref="D13:Y13" si="1">SUM(D14:D16)</f>
        <v>0</v>
      </c>
      <c r="E13" s="30">
        <f t="shared" si="1"/>
        <v>0</v>
      </c>
      <c r="F13" s="30">
        <f t="shared" si="1"/>
        <v>0</v>
      </c>
      <c r="G13" s="30">
        <f t="shared" si="1"/>
        <v>0</v>
      </c>
      <c r="H13" s="30">
        <f t="shared" si="1"/>
        <v>0</v>
      </c>
      <c r="I13" s="30">
        <f t="shared" si="1"/>
        <v>0</v>
      </c>
      <c r="J13" s="30">
        <f t="shared" si="1"/>
        <v>0</v>
      </c>
      <c r="K13" s="30">
        <f t="shared" si="1"/>
        <v>0</v>
      </c>
      <c r="L13" s="30">
        <f t="shared" si="1"/>
        <v>0</v>
      </c>
      <c r="M13" s="30">
        <f t="shared" si="1"/>
        <v>0</v>
      </c>
      <c r="N13" s="30">
        <f t="shared" si="1"/>
        <v>0</v>
      </c>
      <c r="O13" s="30">
        <f t="shared" si="1"/>
        <v>0</v>
      </c>
      <c r="P13" s="30">
        <f t="shared" si="1"/>
        <v>0</v>
      </c>
      <c r="Q13" s="30">
        <f t="shared" si="1"/>
        <v>0</v>
      </c>
      <c r="R13" s="30">
        <f t="shared" si="1"/>
        <v>0</v>
      </c>
      <c r="S13" s="30">
        <f t="shared" si="1"/>
        <v>0</v>
      </c>
      <c r="T13" s="30">
        <f t="shared" si="1"/>
        <v>0</v>
      </c>
      <c r="U13" s="30">
        <f t="shared" si="1"/>
        <v>0</v>
      </c>
      <c r="V13" s="30">
        <f t="shared" si="1"/>
        <v>0</v>
      </c>
      <c r="W13" s="30">
        <f t="shared" si="1"/>
        <v>0</v>
      </c>
      <c r="X13" s="30">
        <f t="shared" si="1"/>
        <v>0</v>
      </c>
      <c r="Y13" s="30">
        <f t="shared" si="1"/>
        <v>0</v>
      </c>
    </row>
    <row r="14" hidden="1" spans="1:25">
      <c r="A14" s="31" t="e">
        <f>'Khai báo'!#REF!</f>
        <v>#REF!</v>
      </c>
      <c r="B14" s="32"/>
      <c r="C14" s="32"/>
      <c r="D14" s="32"/>
      <c r="E14" s="32"/>
      <c r="F14" s="32"/>
      <c r="G14" s="32"/>
      <c r="H14" s="32"/>
      <c r="I14" s="32"/>
      <c r="J14" s="32"/>
      <c r="K14" s="32"/>
      <c r="L14" s="32"/>
      <c r="M14" s="32"/>
      <c r="N14" s="32"/>
      <c r="O14" s="32"/>
      <c r="P14" s="32"/>
      <c r="Q14" s="32"/>
      <c r="R14" s="32"/>
      <c r="S14" s="32"/>
      <c r="T14" s="32"/>
      <c r="U14" s="32"/>
      <c r="V14" s="32"/>
      <c r="W14" s="32"/>
      <c r="X14" s="32"/>
      <c r="Y14" s="32"/>
    </row>
    <row r="15" s="22" customFormat="1" hidden="1" spans="1:25">
      <c r="A15" s="31" t="e">
        <f>'Khai báo'!#REF!</f>
        <v>#REF!</v>
      </c>
      <c r="B15" s="32"/>
      <c r="C15" s="32"/>
      <c r="D15" s="32"/>
      <c r="E15" s="32"/>
      <c r="F15" s="32"/>
      <c r="G15" s="32"/>
      <c r="H15" s="32"/>
      <c r="I15" s="32"/>
      <c r="J15" s="32"/>
      <c r="K15" s="32"/>
      <c r="L15" s="32"/>
      <c r="M15" s="32"/>
      <c r="N15" s="32"/>
      <c r="O15" s="32"/>
      <c r="P15" s="32"/>
      <c r="Q15" s="32"/>
      <c r="R15" s="32"/>
      <c r="S15" s="32"/>
      <c r="T15" s="32"/>
      <c r="U15" s="32"/>
      <c r="V15" s="32"/>
      <c r="W15" s="32"/>
      <c r="X15" s="32"/>
      <c r="Y15" s="32"/>
    </row>
    <row r="16" hidden="1" spans="1:25">
      <c r="A16" s="31" t="e">
        <f>'Khai báo'!#REF!</f>
        <v>#REF!</v>
      </c>
      <c r="B16" s="27"/>
      <c r="C16" s="27"/>
      <c r="D16" s="27"/>
      <c r="E16" s="27"/>
      <c r="F16" s="27"/>
      <c r="G16" s="27"/>
      <c r="H16" s="27"/>
      <c r="I16" s="27"/>
      <c r="J16" s="27"/>
      <c r="K16" s="27"/>
      <c r="L16" s="27"/>
      <c r="M16" s="27"/>
      <c r="N16" s="27"/>
      <c r="O16" s="27"/>
      <c r="P16" s="27"/>
      <c r="Q16" s="27"/>
      <c r="R16" s="27"/>
      <c r="S16" s="27"/>
      <c r="T16" s="27"/>
      <c r="U16" s="27"/>
      <c r="V16" s="27"/>
      <c r="W16" s="27"/>
      <c r="X16" s="27"/>
      <c r="Y16" s="27"/>
    </row>
    <row r="17" s="22" customFormat="1" hidden="1" spans="1:25">
      <c r="A17" s="30" t="str">
        <f>'Khai báo'!A6</f>
        <v>Xã phường</v>
      </c>
      <c r="B17" s="30">
        <f>SUM(B18:B28)</f>
        <v>0</v>
      </c>
      <c r="C17" s="30">
        <f>SUM(C18:C28)</f>
        <v>0</v>
      </c>
      <c r="D17" s="30">
        <f t="shared" ref="D17:Y17" si="2">SUM(D18:D28)</f>
        <v>0</v>
      </c>
      <c r="E17" s="30">
        <f t="shared" si="2"/>
        <v>0</v>
      </c>
      <c r="F17" s="30">
        <f t="shared" si="2"/>
        <v>0</v>
      </c>
      <c r="G17" s="30">
        <f t="shared" si="2"/>
        <v>0</v>
      </c>
      <c r="H17" s="30">
        <f t="shared" si="2"/>
        <v>0</v>
      </c>
      <c r="I17" s="30">
        <f t="shared" si="2"/>
        <v>0</v>
      </c>
      <c r="J17" s="30">
        <f t="shared" si="2"/>
        <v>0</v>
      </c>
      <c r="K17" s="30">
        <f t="shared" si="2"/>
        <v>0</v>
      </c>
      <c r="L17" s="30">
        <f t="shared" si="2"/>
        <v>0</v>
      </c>
      <c r="M17" s="30">
        <f t="shared" si="2"/>
        <v>0</v>
      </c>
      <c r="N17" s="30">
        <f t="shared" si="2"/>
        <v>0</v>
      </c>
      <c r="O17" s="30">
        <f t="shared" si="2"/>
        <v>0</v>
      </c>
      <c r="P17" s="30">
        <f t="shared" si="2"/>
        <v>0</v>
      </c>
      <c r="Q17" s="30">
        <f t="shared" si="2"/>
        <v>0</v>
      </c>
      <c r="R17" s="30">
        <f t="shared" si="2"/>
        <v>0</v>
      </c>
      <c r="S17" s="30">
        <f t="shared" si="2"/>
        <v>0</v>
      </c>
      <c r="T17" s="30">
        <f t="shared" si="2"/>
        <v>0</v>
      </c>
      <c r="U17" s="30">
        <f t="shared" si="2"/>
        <v>0</v>
      </c>
      <c r="V17" s="30">
        <f t="shared" si="2"/>
        <v>0</v>
      </c>
      <c r="W17" s="30">
        <f t="shared" si="2"/>
        <v>0</v>
      </c>
      <c r="X17" s="30">
        <f t="shared" si="2"/>
        <v>0</v>
      </c>
      <c r="Y17" s="30">
        <f t="shared" si="2"/>
        <v>0</v>
      </c>
    </row>
    <row r="18" s="22" customFormat="1" spans="1:25">
      <c r="A18" s="33" t="str">
        <f>'Khai báo'!A7</f>
        <v>Xã Phù Đổng</v>
      </c>
      <c r="B18" s="32">
        <v>0</v>
      </c>
      <c r="C18" s="32">
        <v>0</v>
      </c>
      <c r="D18" s="32">
        <v>0</v>
      </c>
      <c r="E18" s="32">
        <v>0</v>
      </c>
      <c r="F18" s="32">
        <v>0</v>
      </c>
      <c r="G18" s="32">
        <v>0</v>
      </c>
      <c r="H18" s="32">
        <v>0</v>
      </c>
      <c r="I18" s="32">
        <v>0</v>
      </c>
      <c r="J18" s="32">
        <v>0</v>
      </c>
      <c r="K18" s="32">
        <v>0</v>
      </c>
      <c r="L18" s="32">
        <v>0</v>
      </c>
      <c r="M18" s="32">
        <v>0</v>
      </c>
      <c r="N18" s="32">
        <v>0</v>
      </c>
      <c r="O18" s="32">
        <v>0</v>
      </c>
      <c r="P18" s="32">
        <v>0</v>
      </c>
      <c r="Q18" s="32">
        <v>0</v>
      </c>
      <c r="R18" s="32">
        <v>0</v>
      </c>
      <c r="S18" s="32">
        <v>0</v>
      </c>
      <c r="T18" s="32">
        <v>0</v>
      </c>
      <c r="U18" s="32">
        <v>0</v>
      </c>
      <c r="V18" s="32">
        <v>0</v>
      </c>
      <c r="W18" s="32">
        <v>0</v>
      </c>
      <c r="X18" s="32">
        <v>0</v>
      </c>
      <c r="Y18" s="32">
        <v>0</v>
      </c>
    </row>
    <row r="19" hidden="1" spans="1:25">
      <c r="A19" s="31">
        <f>'Khai báo'!A8</f>
        <v>0</v>
      </c>
      <c r="B19" s="27"/>
      <c r="C19" s="27"/>
      <c r="D19" s="27"/>
      <c r="E19" s="27"/>
      <c r="F19" s="27"/>
      <c r="G19" s="27"/>
      <c r="H19" s="27"/>
      <c r="I19" s="27"/>
      <c r="J19" s="27"/>
      <c r="K19" s="27"/>
      <c r="L19" s="27"/>
      <c r="M19" s="27"/>
      <c r="N19" s="27"/>
      <c r="O19" s="27"/>
      <c r="P19" s="27"/>
      <c r="Q19" s="27"/>
      <c r="R19" s="27"/>
      <c r="S19" s="27"/>
      <c r="T19" s="27"/>
      <c r="U19" s="27"/>
      <c r="V19" s="27"/>
      <c r="W19" s="27"/>
      <c r="X19" s="27"/>
      <c r="Y19" s="27"/>
    </row>
    <row r="20" hidden="1" spans="1:25">
      <c r="A20" s="31">
        <f>'Khai báo'!A9</f>
        <v>0</v>
      </c>
      <c r="B20" s="32"/>
      <c r="C20" s="32"/>
      <c r="D20" s="32"/>
      <c r="E20" s="32"/>
      <c r="F20" s="32"/>
      <c r="G20" s="32"/>
      <c r="H20" s="32"/>
      <c r="I20" s="32"/>
      <c r="J20" s="32"/>
      <c r="K20" s="32"/>
      <c r="L20" s="32"/>
      <c r="M20" s="32"/>
      <c r="N20" s="32"/>
      <c r="O20" s="32"/>
      <c r="P20" s="32"/>
      <c r="Q20" s="32"/>
      <c r="R20" s="32"/>
      <c r="S20" s="32"/>
      <c r="T20" s="32"/>
      <c r="U20" s="32"/>
      <c r="V20" s="32"/>
      <c r="W20" s="32"/>
      <c r="X20" s="32"/>
      <c r="Y20" s="32"/>
    </row>
    <row r="21" s="22" customFormat="1" hidden="1" spans="1:25">
      <c r="A21" s="31">
        <f>'Khai báo'!A10</f>
        <v>0</v>
      </c>
      <c r="B21" s="32"/>
      <c r="C21" s="32"/>
      <c r="D21" s="32"/>
      <c r="E21" s="32"/>
      <c r="F21" s="32"/>
      <c r="G21" s="32"/>
      <c r="H21" s="32"/>
      <c r="I21" s="32"/>
      <c r="J21" s="32"/>
      <c r="K21" s="32"/>
      <c r="L21" s="32"/>
      <c r="M21" s="32"/>
      <c r="N21" s="32"/>
      <c r="O21" s="32"/>
      <c r="P21" s="32"/>
      <c r="Q21" s="32"/>
      <c r="R21" s="32"/>
      <c r="S21" s="32"/>
      <c r="T21" s="32"/>
      <c r="U21" s="32"/>
      <c r="V21" s="32"/>
      <c r="W21" s="32"/>
      <c r="X21" s="32"/>
      <c r="Y21" s="32"/>
    </row>
    <row r="22" hidden="1" spans="1:25">
      <c r="A22" s="31">
        <f>'Khai báo'!A11</f>
        <v>0</v>
      </c>
      <c r="B22" s="27"/>
      <c r="C22" s="27"/>
      <c r="D22" s="27"/>
      <c r="E22" s="27"/>
      <c r="F22" s="27"/>
      <c r="G22" s="27"/>
      <c r="H22" s="27"/>
      <c r="I22" s="27"/>
      <c r="J22" s="27"/>
      <c r="K22" s="27"/>
      <c r="L22" s="27"/>
      <c r="M22" s="27"/>
      <c r="N22" s="27"/>
      <c r="O22" s="27"/>
      <c r="P22" s="27"/>
      <c r="Q22" s="27"/>
      <c r="R22" s="27"/>
      <c r="S22" s="27"/>
      <c r="T22" s="27"/>
      <c r="U22" s="27"/>
      <c r="V22" s="27"/>
      <c r="W22" s="27"/>
      <c r="X22" s="27"/>
      <c r="Y22" s="27"/>
    </row>
    <row r="23" hidden="1" spans="1:25">
      <c r="A23" s="31">
        <f>'Khai báo'!A12</f>
        <v>0</v>
      </c>
      <c r="B23" s="32"/>
      <c r="C23" s="32"/>
      <c r="D23" s="32"/>
      <c r="E23" s="32"/>
      <c r="F23" s="32"/>
      <c r="G23" s="32"/>
      <c r="H23" s="32"/>
      <c r="I23" s="32"/>
      <c r="J23" s="32"/>
      <c r="K23" s="32"/>
      <c r="L23" s="32"/>
      <c r="M23" s="32"/>
      <c r="N23" s="32"/>
      <c r="O23" s="32"/>
      <c r="P23" s="32"/>
      <c r="Q23" s="32"/>
      <c r="R23" s="32"/>
      <c r="S23" s="32"/>
      <c r="T23" s="32"/>
      <c r="U23" s="32"/>
      <c r="V23" s="32"/>
      <c r="W23" s="32"/>
      <c r="X23" s="32"/>
      <c r="Y23" s="32"/>
    </row>
    <row r="24" hidden="1" spans="1:25">
      <c r="A24" s="31">
        <f>'Khai báo'!A13</f>
        <v>0</v>
      </c>
      <c r="B24" s="32"/>
      <c r="C24" s="32"/>
      <c r="D24" s="32"/>
      <c r="E24" s="32"/>
      <c r="F24" s="32"/>
      <c r="G24" s="32"/>
      <c r="H24" s="32"/>
      <c r="I24" s="32"/>
      <c r="J24" s="32"/>
      <c r="K24" s="32"/>
      <c r="L24" s="32"/>
      <c r="M24" s="32"/>
      <c r="N24" s="32"/>
      <c r="O24" s="32"/>
      <c r="P24" s="32"/>
      <c r="Q24" s="32"/>
      <c r="R24" s="32"/>
      <c r="S24" s="32"/>
      <c r="T24" s="32"/>
      <c r="U24" s="32"/>
      <c r="V24" s="32"/>
      <c r="W24" s="32"/>
      <c r="X24" s="32"/>
      <c r="Y24" s="32"/>
    </row>
    <row r="25" hidden="1" spans="1:25">
      <c r="A25" s="31">
        <f>'Khai báo'!A14</f>
        <v>0</v>
      </c>
      <c r="B25" s="32"/>
      <c r="C25" s="32"/>
      <c r="D25" s="32"/>
      <c r="E25" s="32"/>
      <c r="F25" s="32"/>
      <c r="G25" s="32"/>
      <c r="H25" s="32"/>
      <c r="I25" s="32"/>
      <c r="J25" s="32"/>
      <c r="K25" s="32"/>
      <c r="L25" s="32"/>
      <c r="M25" s="32"/>
      <c r="N25" s="32"/>
      <c r="O25" s="32"/>
      <c r="P25" s="32"/>
      <c r="Q25" s="32"/>
      <c r="R25" s="32"/>
      <c r="S25" s="32"/>
      <c r="T25" s="32"/>
      <c r="U25" s="32"/>
      <c r="V25" s="32"/>
      <c r="W25" s="32"/>
      <c r="X25" s="32"/>
      <c r="Y25" s="32"/>
    </row>
    <row r="26" hidden="1" spans="1:25">
      <c r="A26" s="31">
        <f>'Khai báo'!A15</f>
        <v>0</v>
      </c>
      <c r="B26" s="32"/>
      <c r="C26" s="32"/>
      <c r="D26" s="32"/>
      <c r="E26" s="32"/>
      <c r="F26" s="32"/>
      <c r="G26" s="32"/>
      <c r="H26" s="32"/>
      <c r="I26" s="32"/>
      <c r="J26" s="32"/>
      <c r="K26" s="32"/>
      <c r="L26" s="32"/>
      <c r="M26" s="32"/>
      <c r="N26" s="32"/>
      <c r="O26" s="32"/>
      <c r="P26" s="32"/>
      <c r="Q26" s="32"/>
      <c r="R26" s="32"/>
      <c r="S26" s="32"/>
      <c r="T26" s="32"/>
      <c r="U26" s="32"/>
      <c r="V26" s="32"/>
      <c r="W26" s="32"/>
      <c r="X26" s="32"/>
      <c r="Y26" s="32"/>
    </row>
    <row r="27" hidden="1" spans="1:25">
      <c r="A27" s="31">
        <f>'Khai báo'!A16</f>
        <v>0</v>
      </c>
      <c r="B27" s="32"/>
      <c r="C27" s="32"/>
      <c r="D27" s="32"/>
      <c r="E27" s="32"/>
      <c r="F27" s="32"/>
      <c r="G27" s="32"/>
      <c r="H27" s="32"/>
      <c r="I27" s="32"/>
      <c r="J27" s="32"/>
      <c r="K27" s="32"/>
      <c r="L27" s="32"/>
      <c r="M27" s="32"/>
      <c r="N27" s="32"/>
      <c r="O27" s="32"/>
      <c r="P27" s="32"/>
      <c r="Q27" s="32"/>
      <c r="R27" s="32"/>
      <c r="S27" s="32"/>
      <c r="T27" s="32"/>
      <c r="U27" s="32"/>
      <c r="V27" s="32"/>
      <c r="W27" s="32"/>
      <c r="X27" s="32"/>
      <c r="Y27" s="32"/>
    </row>
    <row r="28" hidden="1" spans="1:25">
      <c r="A28" s="31">
        <f>'Khai báo'!A17</f>
        <v>0</v>
      </c>
      <c r="B28" s="32"/>
      <c r="C28" s="32"/>
      <c r="D28" s="32"/>
      <c r="E28" s="32"/>
      <c r="F28" s="32"/>
      <c r="G28" s="32"/>
      <c r="H28" s="32"/>
      <c r="I28" s="32"/>
      <c r="J28" s="32"/>
      <c r="K28" s="32"/>
      <c r="L28" s="32"/>
      <c r="M28" s="32"/>
      <c r="N28" s="32"/>
      <c r="O28" s="32"/>
      <c r="P28" s="32"/>
      <c r="Q28" s="32"/>
      <c r="R28" s="32"/>
      <c r="S28" s="32"/>
      <c r="T28" s="32"/>
      <c r="U28" s="32"/>
      <c r="V28" s="32"/>
      <c r="W28" s="32"/>
      <c r="X28" s="32"/>
      <c r="Y28" s="32"/>
    </row>
    <row r="29" spans="1:25">
      <c r="A29" s="34"/>
      <c r="B29" s="34"/>
      <c r="C29" s="34"/>
      <c r="D29" s="34"/>
      <c r="E29" s="34"/>
      <c r="F29" s="34"/>
      <c r="G29" s="34"/>
      <c r="H29" s="34"/>
      <c r="I29" s="34"/>
      <c r="J29" s="34"/>
      <c r="K29" s="34"/>
      <c r="L29" s="34"/>
      <c r="M29" s="34"/>
      <c r="N29" s="34"/>
      <c r="O29" s="34"/>
      <c r="P29" s="34"/>
      <c r="Q29" s="34"/>
      <c r="R29" s="34"/>
      <c r="S29" s="34"/>
      <c r="T29" s="34"/>
      <c r="U29" s="34"/>
      <c r="V29" s="34"/>
      <c r="W29" s="34"/>
      <c r="X29" s="34"/>
      <c r="Y29" s="34"/>
    </row>
    <row r="30" spans="1:1">
      <c r="A30" s="35" t="s">
        <v>557</v>
      </c>
    </row>
    <row r="31" spans="1:1">
      <c r="A31" s="36" t="s">
        <v>302</v>
      </c>
    </row>
    <row r="32" spans="1:1">
      <c r="A32" s="82" t="s">
        <v>259</v>
      </c>
    </row>
    <row r="33" spans="1:1">
      <c r="A33" s="82" t="s">
        <v>558</v>
      </c>
    </row>
    <row r="34" spans="1:1">
      <c r="A34" s="82" t="s">
        <v>559</v>
      </c>
    </row>
    <row r="35" spans="1:1">
      <c r="A35" s="82" t="s">
        <v>560</v>
      </c>
    </row>
    <row r="36" spans="1:1">
      <c r="A36" s="82" t="s">
        <v>561</v>
      </c>
    </row>
    <row r="37" spans="1:1">
      <c r="A37" s="82" t="s">
        <v>562</v>
      </c>
    </row>
    <row r="38" spans="1:1">
      <c r="A38" s="82" t="s">
        <v>563</v>
      </c>
    </row>
    <row r="39" spans="1:1">
      <c r="A39" s="83" t="s">
        <v>564</v>
      </c>
    </row>
  </sheetData>
  <sheetProtection algorithmName="SHA-512" hashValue="Wlq3KDNk7mkMg/7ecPYaNBcDTljwFwQJ1Pxgng7wK4h+UlqTjOu3sBNakzFtHJ+udAkeBiG/kLmbJquc+Xrc3g==" saltValue="WPv4/q1OMkIHnEgfefoJDQ==" spinCount="100000" sheet="1" objects="1" scenarios="1"/>
  <mergeCells count="33">
    <mergeCell ref="A1:G1"/>
    <mergeCell ref="A3:Y3"/>
    <mergeCell ref="A4:Y4"/>
    <mergeCell ref="A5:Y5"/>
    <mergeCell ref="D7:G7"/>
    <mergeCell ref="H7:S7"/>
    <mergeCell ref="T7:V7"/>
    <mergeCell ref="W7:Y7"/>
    <mergeCell ref="D8:E8"/>
    <mergeCell ref="F8:G8"/>
    <mergeCell ref="H8:M8"/>
    <mergeCell ref="N8:S8"/>
    <mergeCell ref="J9:K9"/>
    <mergeCell ref="L9:M9"/>
    <mergeCell ref="P9:Q9"/>
    <mergeCell ref="R9:S9"/>
    <mergeCell ref="A7:A10"/>
    <mergeCell ref="B7:B10"/>
    <mergeCell ref="C7:C10"/>
    <mergeCell ref="D9:D10"/>
    <mergeCell ref="E9:E10"/>
    <mergeCell ref="F9:F10"/>
    <mergeCell ref="G9:G10"/>
    <mergeCell ref="H9:H10"/>
    <mergeCell ref="I9:I10"/>
    <mergeCell ref="N9:N10"/>
    <mergeCell ref="O9:O10"/>
    <mergeCell ref="T8:T10"/>
    <mergeCell ref="U8:U10"/>
    <mergeCell ref="V8:V10"/>
    <mergeCell ref="W8:W10"/>
    <mergeCell ref="X8:X10"/>
    <mergeCell ref="Y8:Y10"/>
  </mergeCells>
  <pageMargins left="0.7" right="0.7" top="0.75" bottom="0.75" header="0.3" footer="0.3"/>
  <pageSetup paperSize="1" scale="75"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R39"/>
  <sheetViews>
    <sheetView view="pageBreakPreview" zoomScale="85" zoomScaleNormal="70" workbookViewId="0">
      <selection activeCell="G29" sqref="G29"/>
    </sheetView>
  </sheetViews>
  <sheetFormatPr defaultColWidth="9.12380952380952" defaultRowHeight="15"/>
  <cols>
    <col min="1" max="1" width="14.1238095238095" style="3" customWidth="1"/>
    <col min="2" max="14" width="9.37142857142857" style="3" customWidth="1"/>
    <col min="15" max="18" width="8.62857142857143" style="3" customWidth="1"/>
    <col min="19" max="16384" width="9.12380952380952" style="3"/>
  </cols>
  <sheetData>
    <row r="1" ht="15.75" spans="1:18">
      <c r="A1" s="4" t="str">
        <f>UPPER('Khai báo'!A7)</f>
        <v>XÃ PHÙ ĐỔNG</v>
      </c>
      <c r="B1" s="4"/>
      <c r="C1" s="4"/>
      <c r="D1" s="4"/>
      <c r="E1" s="4"/>
      <c r="R1" s="20" t="s">
        <v>565</v>
      </c>
    </row>
    <row r="2" spans="18:18">
      <c r="R2" s="20"/>
    </row>
    <row r="3" spans="1:18">
      <c r="A3" s="5" t="s">
        <v>566</v>
      </c>
      <c r="B3" s="5"/>
      <c r="C3" s="5"/>
      <c r="D3" s="5"/>
      <c r="E3" s="5"/>
      <c r="F3" s="5"/>
      <c r="G3" s="5"/>
      <c r="H3" s="5"/>
      <c r="I3" s="5"/>
      <c r="J3" s="5"/>
      <c r="K3" s="5"/>
      <c r="L3" s="5"/>
      <c r="M3" s="5"/>
      <c r="N3" s="5"/>
      <c r="O3" s="5"/>
      <c r="P3" s="5"/>
      <c r="Q3" s="5"/>
      <c r="R3" s="5"/>
    </row>
    <row r="4" spans="1:18">
      <c r="A4" s="5" t="s">
        <v>507</v>
      </c>
      <c r="B4" s="5"/>
      <c r="C4" s="5"/>
      <c r="D4" s="5"/>
      <c r="E4" s="5"/>
      <c r="F4" s="5"/>
      <c r="G4" s="5"/>
      <c r="H4" s="5"/>
      <c r="I4" s="5"/>
      <c r="J4" s="5"/>
      <c r="K4" s="5"/>
      <c r="L4" s="5"/>
      <c r="M4" s="5"/>
      <c r="N4" s="5"/>
      <c r="O4" s="5"/>
      <c r="P4" s="5"/>
      <c r="Q4" s="5"/>
      <c r="R4" s="5"/>
    </row>
    <row r="5" spans="1:18">
      <c r="A5" s="6" t="s">
        <v>405</v>
      </c>
      <c r="B5" s="6"/>
      <c r="C5" s="6"/>
      <c r="D5" s="6"/>
      <c r="E5" s="6"/>
      <c r="F5" s="6"/>
      <c r="G5" s="6"/>
      <c r="H5" s="6"/>
      <c r="I5" s="6"/>
      <c r="J5" s="6"/>
      <c r="K5" s="6"/>
      <c r="L5" s="6"/>
      <c r="M5" s="6"/>
      <c r="N5" s="6"/>
      <c r="O5" s="6"/>
      <c r="P5" s="6"/>
      <c r="Q5" s="6"/>
      <c r="R5" s="6"/>
    </row>
    <row r="7" ht="63.75" customHeight="1" spans="1:18">
      <c r="A7" s="7" t="s">
        <v>207</v>
      </c>
      <c r="B7" s="7" t="s">
        <v>567</v>
      </c>
      <c r="C7" s="7"/>
      <c r="D7" s="7"/>
      <c r="E7" s="7" t="s">
        <v>568</v>
      </c>
      <c r="F7" s="7"/>
      <c r="G7" s="7" t="s">
        <v>569</v>
      </c>
      <c r="H7" s="7"/>
      <c r="I7" s="7"/>
      <c r="J7" s="7"/>
      <c r="K7" s="7"/>
      <c r="L7" s="7"/>
      <c r="M7" s="7"/>
      <c r="N7" s="7" t="s">
        <v>570</v>
      </c>
      <c r="O7" s="7"/>
      <c r="P7" s="7"/>
      <c r="Q7" s="7"/>
      <c r="R7" s="7"/>
    </row>
    <row r="8" ht="57" customHeight="1" spans="1:18">
      <c r="A8" s="7"/>
      <c r="B8" s="7" t="s">
        <v>571</v>
      </c>
      <c r="C8" s="7" t="s">
        <v>572</v>
      </c>
      <c r="D8" s="7" t="s">
        <v>573</v>
      </c>
      <c r="E8" s="7" t="s">
        <v>574</v>
      </c>
      <c r="F8" s="7" t="s">
        <v>496</v>
      </c>
      <c r="G8" s="7" t="s">
        <v>575</v>
      </c>
      <c r="H8" s="7"/>
      <c r="I8" s="17" t="s">
        <v>576</v>
      </c>
      <c r="J8" s="7" t="s">
        <v>577</v>
      </c>
      <c r="K8" s="7"/>
      <c r="L8" s="7"/>
      <c r="M8" s="7"/>
      <c r="N8" s="17" t="s">
        <v>578</v>
      </c>
      <c r="O8" s="7" t="s">
        <v>489</v>
      </c>
      <c r="P8" s="7"/>
      <c r="Q8" s="7" t="s">
        <v>490</v>
      </c>
      <c r="R8" s="7"/>
    </row>
    <row r="9" ht="36" customHeight="1" spans="1:18">
      <c r="A9" s="7"/>
      <c r="B9" s="7"/>
      <c r="C9" s="7"/>
      <c r="D9" s="7"/>
      <c r="E9" s="7"/>
      <c r="F9" s="7"/>
      <c r="G9" s="7" t="s">
        <v>579</v>
      </c>
      <c r="H9" s="7" t="s">
        <v>580</v>
      </c>
      <c r="I9" s="18"/>
      <c r="J9" s="7" t="s">
        <v>581</v>
      </c>
      <c r="K9" s="7"/>
      <c r="L9" s="7" t="s">
        <v>447</v>
      </c>
      <c r="M9" s="7"/>
      <c r="N9" s="18"/>
      <c r="O9" s="17" t="s">
        <v>455</v>
      </c>
      <c r="P9" s="17" t="s">
        <v>456</v>
      </c>
      <c r="Q9" s="17" t="s">
        <v>455</v>
      </c>
      <c r="R9" s="17" t="s">
        <v>456</v>
      </c>
    </row>
    <row r="10" ht="25.9" customHeight="1" spans="1:18">
      <c r="A10" s="7"/>
      <c r="B10" s="7"/>
      <c r="C10" s="7"/>
      <c r="D10" s="7"/>
      <c r="E10" s="7"/>
      <c r="F10" s="7"/>
      <c r="G10" s="7"/>
      <c r="H10" s="7"/>
      <c r="I10" s="19"/>
      <c r="J10" s="7" t="s">
        <v>455</v>
      </c>
      <c r="K10" s="7" t="s">
        <v>456</v>
      </c>
      <c r="L10" s="7" t="s">
        <v>455</v>
      </c>
      <c r="M10" s="7" t="s">
        <v>456</v>
      </c>
      <c r="N10" s="19"/>
      <c r="O10" s="19"/>
      <c r="P10" s="19"/>
      <c r="Q10" s="19"/>
      <c r="R10" s="19"/>
    </row>
    <row r="11" spans="1:18">
      <c r="A11" s="8" t="s">
        <v>225</v>
      </c>
      <c r="B11" s="8">
        <v>1</v>
      </c>
      <c r="C11" s="8">
        <v>2</v>
      </c>
      <c r="D11" s="8">
        <v>3</v>
      </c>
      <c r="E11" s="8">
        <v>4</v>
      </c>
      <c r="F11" s="8">
        <v>5</v>
      </c>
      <c r="G11" s="8">
        <v>6</v>
      </c>
      <c r="H11" s="8">
        <v>7</v>
      </c>
      <c r="I11" s="8">
        <v>8</v>
      </c>
      <c r="J11" s="8">
        <v>9</v>
      </c>
      <c r="K11" s="8">
        <v>10</v>
      </c>
      <c r="L11" s="8">
        <v>11</v>
      </c>
      <c r="M11" s="8">
        <v>12</v>
      </c>
      <c r="N11" s="8">
        <v>13</v>
      </c>
      <c r="O11" s="8">
        <v>14</v>
      </c>
      <c r="P11" s="8">
        <v>15</v>
      </c>
      <c r="Q11" s="8">
        <v>16</v>
      </c>
      <c r="R11" s="8">
        <v>17</v>
      </c>
    </row>
    <row r="12" s="1" customFormat="1" ht="14.25" spans="1:18">
      <c r="A12" s="9" t="s">
        <v>255</v>
      </c>
      <c r="B12" s="9">
        <f>B13+B17</f>
        <v>0</v>
      </c>
      <c r="C12" s="9">
        <f>C13+C17</f>
        <v>0</v>
      </c>
      <c r="D12" s="9">
        <f t="shared" ref="D12:R12" si="0">D13+D17</f>
        <v>0</v>
      </c>
      <c r="E12" s="9">
        <f t="shared" si="0"/>
        <v>0</v>
      </c>
      <c r="F12" s="9">
        <f t="shared" si="0"/>
        <v>0</v>
      </c>
      <c r="G12" s="9">
        <f t="shared" si="0"/>
        <v>0</v>
      </c>
      <c r="H12" s="9">
        <f t="shared" si="0"/>
        <v>0</v>
      </c>
      <c r="I12" s="9">
        <f t="shared" si="0"/>
        <v>0</v>
      </c>
      <c r="J12" s="9">
        <f t="shared" si="0"/>
        <v>0</v>
      </c>
      <c r="K12" s="9">
        <f t="shared" si="0"/>
        <v>0</v>
      </c>
      <c r="L12" s="9">
        <f t="shared" si="0"/>
        <v>0</v>
      </c>
      <c r="M12" s="9">
        <f t="shared" si="0"/>
        <v>0</v>
      </c>
      <c r="N12" s="9">
        <f t="shared" si="0"/>
        <v>0</v>
      </c>
      <c r="O12" s="9">
        <f t="shared" si="0"/>
        <v>0</v>
      </c>
      <c r="P12" s="9">
        <f t="shared" si="0"/>
        <v>0</v>
      </c>
      <c r="Q12" s="9">
        <f t="shared" si="0"/>
        <v>0</v>
      </c>
      <c r="R12" s="9">
        <f t="shared" si="0"/>
        <v>0</v>
      </c>
    </row>
    <row r="13" s="2" customFormat="1" ht="14.25" hidden="1" spans="1:18">
      <c r="A13" s="10" t="e">
        <f>'Khai báo'!#REF!</f>
        <v>#REF!</v>
      </c>
      <c r="B13" s="10">
        <f>SUM(B14:B16)</f>
        <v>0</v>
      </c>
      <c r="C13" s="10">
        <f>SUM(C14:C16)</f>
        <v>0</v>
      </c>
      <c r="D13" s="10">
        <f t="shared" ref="D13:R13" si="1">SUM(D14:D16)</f>
        <v>0</v>
      </c>
      <c r="E13" s="10">
        <f t="shared" si="1"/>
        <v>0</v>
      </c>
      <c r="F13" s="10">
        <f t="shared" si="1"/>
        <v>0</v>
      </c>
      <c r="G13" s="10">
        <f t="shared" si="1"/>
        <v>0</v>
      </c>
      <c r="H13" s="10">
        <f t="shared" si="1"/>
        <v>0</v>
      </c>
      <c r="I13" s="10">
        <f t="shared" si="1"/>
        <v>0</v>
      </c>
      <c r="J13" s="10">
        <f t="shared" si="1"/>
        <v>0</v>
      </c>
      <c r="K13" s="10">
        <f t="shared" si="1"/>
        <v>0</v>
      </c>
      <c r="L13" s="10">
        <f t="shared" si="1"/>
        <v>0</v>
      </c>
      <c r="M13" s="10">
        <f t="shared" si="1"/>
        <v>0</v>
      </c>
      <c r="N13" s="10">
        <f t="shared" si="1"/>
        <v>0</v>
      </c>
      <c r="O13" s="10">
        <f t="shared" si="1"/>
        <v>0</v>
      </c>
      <c r="P13" s="10">
        <f t="shared" si="1"/>
        <v>0</v>
      </c>
      <c r="Q13" s="10">
        <f t="shared" si="1"/>
        <v>0</v>
      </c>
      <c r="R13" s="10">
        <f t="shared" si="1"/>
        <v>0</v>
      </c>
    </row>
    <row r="14" s="2" customFormat="1" hidden="1" spans="1:18">
      <c r="A14" s="11" t="e">
        <f>'Khai báo'!#REF!</f>
        <v>#REF!</v>
      </c>
      <c r="B14" s="7"/>
      <c r="C14" s="7"/>
      <c r="D14" s="7"/>
      <c r="E14" s="7"/>
      <c r="F14" s="7"/>
      <c r="G14" s="7"/>
      <c r="H14" s="7"/>
      <c r="I14" s="7"/>
      <c r="J14" s="7"/>
      <c r="K14" s="7"/>
      <c r="L14" s="7"/>
      <c r="M14" s="7"/>
      <c r="N14" s="7"/>
      <c r="O14" s="7"/>
      <c r="P14" s="7"/>
      <c r="Q14" s="7"/>
      <c r="R14" s="7"/>
    </row>
    <row r="15" s="2" customFormat="1" hidden="1" spans="1:18">
      <c r="A15" s="11" t="e">
        <f>'Khai báo'!#REF!</f>
        <v>#REF!</v>
      </c>
      <c r="B15" s="7"/>
      <c r="C15" s="7"/>
      <c r="D15" s="7"/>
      <c r="E15" s="7"/>
      <c r="F15" s="7"/>
      <c r="G15" s="7"/>
      <c r="H15" s="7"/>
      <c r="I15" s="7"/>
      <c r="J15" s="7"/>
      <c r="K15" s="7"/>
      <c r="L15" s="7"/>
      <c r="M15" s="7"/>
      <c r="N15" s="7"/>
      <c r="O15" s="7"/>
      <c r="P15" s="7"/>
      <c r="Q15" s="7"/>
      <c r="R15" s="7"/>
    </row>
    <row r="16" s="2" customFormat="1" hidden="1" spans="1:18">
      <c r="A16" s="11" t="e">
        <f>'Khai báo'!#REF!</f>
        <v>#REF!</v>
      </c>
      <c r="B16" s="7"/>
      <c r="C16" s="7"/>
      <c r="D16" s="7"/>
      <c r="E16" s="7"/>
      <c r="F16" s="7"/>
      <c r="G16" s="7"/>
      <c r="H16" s="7"/>
      <c r="I16" s="7"/>
      <c r="J16" s="7"/>
      <c r="K16" s="7"/>
      <c r="L16" s="7"/>
      <c r="M16" s="7"/>
      <c r="N16" s="7"/>
      <c r="O16" s="7"/>
      <c r="P16" s="7"/>
      <c r="Q16" s="7"/>
      <c r="R16" s="7"/>
    </row>
    <row r="17" s="2" customFormat="1" ht="14.25" hidden="1" spans="1:18">
      <c r="A17" s="10" t="str">
        <f>'Khai báo'!A6</f>
        <v>Xã phường</v>
      </c>
      <c r="B17" s="10">
        <f>SUM(B18:B28)</f>
        <v>0</v>
      </c>
      <c r="C17" s="10">
        <f>SUM(C18:C28)</f>
        <v>0</v>
      </c>
      <c r="D17" s="10">
        <f t="shared" ref="D17:R17" si="2">SUM(D18:D28)</f>
        <v>0</v>
      </c>
      <c r="E17" s="10">
        <f t="shared" si="2"/>
        <v>0</v>
      </c>
      <c r="F17" s="10">
        <f t="shared" si="2"/>
        <v>0</v>
      </c>
      <c r="G17" s="10">
        <f t="shared" si="2"/>
        <v>0</v>
      </c>
      <c r="H17" s="10">
        <f t="shared" si="2"/>
        <v>0</v>
      </c>
      <c r="I17" s="10">
        <f t="shared" si="2"/>
        <v>0</v>
      </c>
      <c r="J17" s="10">
        <f t="shared" si="2"/>
        <v>0</v>
      </c>
      <c r="K17" s="10">
        <f t="shared" si="2"/>
        <v>0</v>
      </c>
      <c r="L17" s="10">
        <f t="shared" si="2"/>
        <v>0</v>
      </c>
      <c r="M17" s="10">
        <f t="shared" si="2"/>
        <v>0</v>
      </c>
      <c r="N17" s="10">
        <f t="shared" si="2"/>
        <v>0</v>
      </c>
      <c r="O17" s="10">
        <f t="shared" si="2"/>
        <v>0</v>
      </c>
      <c r="P17" s="10">
        <f t="shared" si="2"/>
        <v>0</v>
      </c>
      <c r="Q17" s="10">
        <f t="shared" si="2"/>
        <v>0</v>
      </c>
      <c r="R17" s="10">
        <f t="shared" si="2"/>
        <v>0</v>
      </c>
    </row>
    <row r="18" s="2" customFormat="1" spans="1:18">
      <c r="A18" s="12" t="str">
        <f>'Khai báo'!A7</f>
        <v>Xã Phù Đổng</v>
      </c>
      <c r="B18" s="7">
        <v>0</v>
      </c>
      <c r="C18" s="7">
        <v>0</v>
      </c>
      <c r="D18" s="7">
        <v>0</v>
      </c>
      <c r="E18" s="7">
        <v>0</v>
      </c>
      <c r="F18" s="7">
        <v>0</v>
      </c>
      <c r="G18" s="7">
        <v>0</v>
      </c>
      <c r="H18" s="7">
        <v>0</v>
      </c>
      <c r="I18" s="7">
        <v>0</v>
      </c>
      <c r="J18" s="7">
        <v>0</v>
      </c>
      <c r="K18" s="7">
        <v>0</v>
      </c>
      <c r="L18" s="7">
        <v>0</v>
      </c>
      <c r="M18" s="7">
        <v>0</v>
      </c>
      <c r="N18" s="7">
        <v>0</v>
      </c>
      <c r="O18" s="7">
        <v>0</v>
      </c>
      <c r="P18" s="7">
        <v>0</v>
      </c>
      <c r="Q18" s="7">
        <v>0</v>
      </c>
      <c r="R18" s="7">
        <v>0</v>
      </c>
    </row>
    <row r="19" s="2" customFormat="1" hidden="1" spans="1:18">
      <c r="A19" s="11">
        <f>'Khai báo'!A8</f>
        <v>0</v>
      </c>
      <c r="B19" s="7"/>
      <c r="C19" s="7"/>
      <c r="D19" s="7"/>
      <c r="E19" s="7"/>
      <c r="F19" s="7"/>
      <c r="G19" s="7"/>
      <c r="H19" s="7"/>
      <c r="I19" s="7"/>
      <c r="J19" s="7"/>
      <c r="K19" s="7"/>
      <c r="L19" s="7"/>
      <c r="M19" s="7"/>
      <c r="N19" s="7"/>
      <c r="O19" s="7"/>
      <c r="P19" s="7"/>
      <c r="Q19" s="7"/>
      <c r="R19" s="7"/>
    </row>
    <row r="20" s="2" customFormat="1" hidden="1" spans="1:18">
      <c r="A20" s="11">
        <f>'Khai báo'!A9</f>
        <v>0</v>
      </c>
      <c r="B20" s="7"/>
      <c r="C20" s="7"/>
      <c r="D20" s="7"/>
      <c r="E20" s="7"/>
      <c r="F20" s="7"/>
      <c r="G20" s="7"/>
      <c r="H20" s="7"/>
      <c r="I20" s="7"/>
      <c r="J20" s="7"/>
      <c r="K20" s="7"/>
      <c r="L20" s="7"/>
      <c r="M20" s="7"/>
      <c r="N20" s="7"/>
      <c r="O20" s="7"/>
      <c r="P20" s="7"/>
      <c r="Q20" s="7"/>
      <c r="R20" s="7"/>
    </row>
    <row r="21" hidden="1" spans="1:18">
      <c r="A21" s="11">
        <f>'Khai báo'!A10</f>
        <v>0</v>
      </c>
      <c r="B21" s="13"/>
      <c r="C21" s="13"/>
      <c r="D21" s="13"/>
      <c r="E21" s="13"/>
      <c r="F21" s="13"/>
      <c r="G21" s="13"/>
      <c r="H21" s="13"/>
      <c r="I21" s="13"/>
      <c r="J21" s="13"/>
      <c r="K21" s="13"/>
      <c r="L21" s="13"/>
      <c r="M21" s="13"/>
      <c r="N21" s="13"/>
      <c r="O21" s="13"/>
      <c r="P21" s="13"/>
      <c r="Q21" s="13"/>
      <c r="R21" s="13"/>
    </row>
    <row r="22" hidden="1" spans="1:18">
      <c r="A22" s="11">
        <f>'Khai báo'!A11</f>
        <v>0</v>
      </c>
      <c r="B22" s="13"/>
      <c r="C22" s="13"/>
      <c r="D22" s="13"/>
      <c r="E22" s="13"/>
      <c r="F22" s="13"/>
      <c r="G22" s="13"/>
      <c r="H22" s="13"/>
      <c r="I22" s="13"/>
      <c r="J22" s="13"/>
      <c r="K22" s="13"/>
      <c r="L22" s="13"/>
      <c r="M22" s="13"/>
      <c r="N22" s="13"/>
      <c r="O22" s="13"/>
      <c r="P22" s="13"/>
      <c r="Q22" s="13"/>
      <c r="R22" s="13"/>
    </row>
    <row r="23" hidden="1" spans="1:18">
      <c r="A23" s="11">
        <f>'Khai báo'!A12</f>
        <v>0</v>
      </c>
      <c r="B23" s="13"/>
      <c r="C23" s="13"/>
      <c r="D23" s="13"/>
      <c r="E23" s="13"/>
      <c r="F23" s="13"/>
      <c r="G23" s="13"/>
      <c r="H23" s="13"/>
      <c r="I23" s="13"/>
      <c r="J23" s="13"/>
      <c r="K23" s="13"/>
      <c r="L23" s="13"/>
      <c r="M23" s="13"/>
      <c r="N23" s="13"/>
      <c r="O23" s="13"/>
      <c r="P23" s="13"/>
      <c r="Q23" s="13"/>
      <c r="R23" s="13"/>
    </row>
    <row r="24" hidden="1" spans="1:18">
      <c r="A24" s="11">
        <f>'Khai báo'!A13</f>
        <v>0</v>
      </c>
      <c r="B24" s="13"/>
      <c r="C24" s="13"/>
      <c r="D24" s="13"/>
      <c r="E24" s="13"/>
      <c r="F24" s="13"/>
      <c r="G24" s="13"/>
      <c r="H24" s="13"/>
      <c r="I24" s="13"/>
      <c r="J24" s="13"/>
      <c r="K24" s="13"/>
      <c r="L24" s="13"/>
      <c r="M24" s="13"/>
      <c r="N24" s="13"/>
      <c r="O24" s="13"/>
      <c r="P24" s="13"/>
      <c r="Q24" s="13"/>
      <c r="R24" s="13"/>
    </row>
    <row r="25" hidden="1" spans="1:18">
      <c r="A25" s="11">
        <f>'Khai báo'!A14</f>
        <v>0</v>
      </c>
      <c r="B25" s="13"/>
      <c r="C25" s="13"/>
      <c r="D25" s="13"/>
      <c r="E25" s="13"/>
      <c r="F25" s="13"/>
      <c r="G25" s="13"/>
      <c r="H25" s="13"/>
      <c r="I25" s="13"/>
      <c r="J25" s="13"/>
      <c r="K25" s="13"/>
      <c r="L25" s="13"/>
      <c r="M25" s="13"/>
      <c r="N25" s="13"/>
      <c r="O25" s="13"/>
      <c r="P25" s="13"/>
      <c r="Q25" s="13"/>
      <c r="R25" s="13"/>
    </row>
    <row r="26" hidden="1" spans="1:18">
      <c r="A26" s="11">
        <f>'Khai báo'!A15</f>
        <v>0</v>
      </c>
      <c r="B26" s="13"/>
      <c r="C26" s="13"/>
      <c r="D26" s="13"/>
      <c r="E26" s="13"/>
      <c r="F26" s="13"/>
      <c r="G26" s="13"/>
      <c r="H26" s="13"/>
      <c r="I26" s="13"/>
      <c r="J26" s="13"/>
      <c r="K26" s="13"/>
      <c r="L26" s="13"/>
      <c r="M26" s="13"/>
      <c r="N26" s="13"/>
      <c r="O26" s="13"/>
      <c r="P26" s="13"/>
      <c r="Q26" s="13"/>
      <c r="R26" s="13"/>
    </row>
    <row r="27" hidden="1" spans="1:18">
      <c r="A27" s="11">
        <f>'Khai báo'!A16</f>
        <v>0</v>
      </c>
      <c r="B27" s="13"/>
      <c r="C27" s="13"/>
      <c r="D27" s="13"/>
      <c r="E27" s="13"/>
      <c r="F27" s="13"/>
      <c r="G27" s="13"/>
      <c r="H27" s="13"/>
      <c r="I27" s="13"/>
      <c r="J27" s="13"/>
      <c r="K27" s="13"/>
      <c r="L27" s="13"/>
      <c r="M27" s="13"/>
      <c r="N27" s="13"/>
      <c r="O27" s="13"/>
      <c r="P27" s="13"/>
      <c r="Q27" s="13"/>
      <c r="R27" s="13"/>
    </row>
    <row r="28" hidden="1" spans="1:18">
      <c r="A28" s="11">
        <f>'Khai báo'!A17</f>
        <v>0</v>
      </c>
      <c r="B28" s="13"/>
      <c r="C28" s="13"/>
      <c r="D28" s="13"/>
      <c r="E28" s="13"/>
      <c r="F28" s="13"/>
      <c r="G28" s="13"/>
      <c r="H28" s="13"/>
      <c r="I28" s="13"/>
      <c r="J28" s="13"/>
      <c r="K28" s="13"/>
      <c r="L28" s="13"/>
      <c r="M28" s="13"/>
      <c r="N28" s="13"/>
      <c r="O28" s="13"/>
      <c r="P28" s="13"/>
      <c r="Q28" s="13"/>
      <c r="R28" s="13"/>
    </row>
    <row r="30" spans="1:1">
      <c r="A30" s="14" t="s">
        <v>582</v>
      </c>
    </row>
    <row r="31" spans="1:1">
      <c r="A31" s="15" t="s">
        <v>302</v>
      </c>
    </row>
    <row r="32" spans="1:1">
      <c r="A32" s="16" t="s">
        <v>583</v>
      </c>
    </row>
    <row r="33" spans="1:1">
      <c r="A33" s="16" t="s">
        <v>584</v>
      </c>
    </row>
    <row r="34" spans="1:1">
      <c r="A34" s="16" t="s">
        <v>585</v>
      </c>
    </row>
    <row r="35" spans="1:1">
      <c r="A35" s="16" t="s">
        <v>586</v>
      </c>
    </row>
    <row r="36" spans="1:1">
      <c r="A36" s="16" t="s">
        <v>587</v>
      </c>
    </row>
    <row r="37" spans="1:1">
      <c r="A37" s="16" t="s">
        <v>588</v>
      </c>
    </row>
    <row r="38" spans="1:1">
      <c r="A38" s="16" t="s">
        <v>589</v>
      </c>
    </row>
    <row r="39" spans="1:1">
      <c r="A39" s="3" t="s">
        <v>590</v>
      </c>
    </row>
  </sheetData>
  <sheetProtection algorithmName="SHA-512" hashValue="t1MxNQOpcb0wH85OgWtK+vytI1pjit76hgMAEK7q9f70imr1x21YYf2mNHnPeDd7g4qTnA/KtPYsa9XaZarMyg==" saltValue="nIoDVHkUA0s1uVJlxgV4/A==" spinCount="100000" sheet="1" objects="1" scenarios="1"/>
  <mergeCells count="28">
    <mergeCell ref="A1:E1"/>
    <mergeCell ref="A3:R3"/>
    <mergeCell ref="A4:R4"/>
    <mergeCell ref="A5:R5"/>
    <mergeCell ref="B7:D7"/>
    <mergeCell ref="E7:F7"/>
    <mergeCell ref="G7:M7"/>
    <mergeCell ref="N7:R7"/>
    <mergeCell ref="G8:H8"/>
    <mergeCell ref="J8:M8"/>
    <mergeCell ref="O8:P8"/>
    <mergeCell ref="Q8:R8"/>
    <mergeCell ref="J9:K9"/>
    <mergeCell ref="L9:M9"/>
    <mergeCell ref="A7:A10"/>
    <mergeCell ref="B8:B10"/>
    <mergeCell ref="C8:C10"/>
    <mergeCell ref="D8:D10"/>
    <mergeCell ref="E8:E10"/>
    <mergeCell ref="F8:F10"/>
    <mergeCell ref="G9:G10"/>
    <mergeCell ref="H9:H10"/>
    <mergeCell ref="I8:I10"/>
    <mergeCell ref="N8:N10"/>
    <mergeCell ref="O9:O10"/>
    <mergeCell ref="P9:P10"/>
    <mergeCell ref="Q9:Q10"/>
    <mergeCell ref="R9:R10"/>
  </mergeCells>
  <pageMargins left="0.590551181102362" right="0.393700787401575" top="0.393700787401575" bottom="0.393700787401575" header="0.31496062992126" footer="0.31496062992126"/>
  <pageSetup paperSize="9" scale="8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14285714285714" defaultRowHeight="1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B122"/>
  <sheetViews>
    <sheetView zoomScale="85" zoomScaleNormal="85" workbookViewId="0">
      <selection activeCell="A7" sqref="A7"/>
    </sheetView>
  </sheetViews>
  <sheetFormatPr defaultColWidth="9" defaultRowHeight="15" outlineLevelCol="1"/>
  <cols>
    <col min="1" max="1" width="23.752380952381" customWidth="1"/>
  </cols>
  <sheetData>
    <row r="1" spans="1:1">
      <c r="A1">
        <v>677289</v>
      </c>
    </row>
    <row r="3" ht="16.5" spans="1:1">
      <c r="A3" s="69" t="s">
        <v>200</v>
      </c>
    </row>
    <row r="5" ht="16.5" spans="1:2">
      <c r="A5" s="70" t="s">
        <v>201</v>
      </c>
      <c r="B5" s="71"/>
    </row>
    <row r="6" s="68" customFormat="1" ht="16.5" spans="1:1">
      <c r="A6" s="72" t="s">
        <v>202</v>
      </c>
    </row>
    <row r="7" s="68" customFormat="1" ht="16.5" spans="1:1">
      <c r="A7" s="73" t="s">
        <v>185</v>
      </c>
    </row>
    <row r="8" s="68" customFormat="1" ht="16.5"/>
    <row r="9" s="68" customFormat="1" ht="16.5"/>
    <row r="10" s="68" customFormat="1" ht="16.5"/>
    <row r="11" s="68" customFormat="1" ht="16.5"/>
    <row r="12" s="68" customFormat="1" ht="16.5"/>
    <row r="13" s="68" customFormat="1" ht="16.5"/>
    <row r="14" s="68" customFormat="1" ht="16.5"/>
    <row r="15" ht="16.5" spans="1:1">
      <c r="A15" s="68"/>
    </row>
    <row r="16" ht="16.5" spans="1:1">
      <c r="A16" s="68"/>
    </row>
    <row r="17" ht="16.5" spans="1:1">
      <c r="A17" s="68"/>
    </row>
    <row r="18" ht="16.5" spans="1:1">
      <c r="A18" s="68"/>
    </row>
    <row r="19" ht="16.5" spans="1:1">
      <c r="A19" s="68"/>
    </row>
    <row r="20" ht="16.5" spans="1:1">
      <c r="A20" s="68"/>
    </row>
    <row r="21" ht="16.5" spans="1:1">
      <c r="A21" s="68"/>
    </row>
    <row r="22" ht="16.5" spans="1:1">
      <c r="A22" s="68"/>
    </row>
    <row r="23" ht="16.5" spans="1:1">
      <c r="A23" s="68"/>
    </row>
    <row r="24" ht="16.5" spans="1:1">
      <c r="A24" s="68"/>
    </row>
    <row r="25" ht="16.5" spans="1:1">
      <c r="A25" s="68"/>
    </row>
    <row r="26" ht="16.5" spans="1:1">
      <c r="A26" s="68"/>
    </row>
    <row r="27" ht="16.5" spans="1:1">
      <c r="A27" s="68"/>
    </row>
    <row r="28" ht="16.5" spans="1:1">
      <c r="A28" s="68"/>
    </row>
    <row r="29" ht="16.5" spans="1:1">
      <c r="A29" s="68"/>
    </row>
    <row r="30" ht="16.5" spans="1:1">
      <c r="A30" s="68"/>
    </row>
    <row r="31" ht="16.5" spans="1:1">
      <c r="A31" s="68"/>
    </row>
    <row r="32" ht="16.5" spans="1:1">
      <c r="A32" s="68"/>
    </row>
    <row r="33" ht="16.5" spans="1:1">
      <c r="A33" s="68"/>
    </row>
    <row r="34" ht="16.5" spans="1:1">
      <c r="A34" s="68"/>
    </row>
    <row r="35" ht="16.5" spans="1:1">
      <c r="A35" s="68"/>
    </row>
    <row r="36" ht="16.5" spans="1:1">
      <c r="A36" s="68"/>
    </row>
    <row r="37" ht="16.5" spans="1:1">
      <c r="A37" s="68"/>
    </row>
    <row r="38" ht="16.5" spans="1:1">
      <c r="A38" s="68"/>
    </row>
    <row r="39" ht="16.5" spans="1:1">
      <c r="A39" s="68"/>
    </row>
    <row r="40" ht="16.5" spans="1:1">
      <c r="A40" s="68"/>
    </row>
    <row r="41" ht="16.5" spans="1:1">
      <c r="A41" s="68"/>
    </row>
    <row r="42" ht="16.5" spans="1:1">
      <c r="A42" s="68"/>
    </row>
    <row r="43" ht="16.5" spans="1:1">
      <c r="A43" s="68"/>
    </row>
    <row r="44" ht="16.5" spans="1:1">
      <c r="A44" s="68"/>
    </row>
    <row r="45" ht="16.5" spans="1:1">
      <c r="A45" s="68"/>
    </row>
    <row r="46" ht="16.5" spans="1:1">
      <c r="A46" s="68"/>
    </row>
    <row r="47" ht="16.5" spans="1:1">
      <c r="A47" s="68"/>
    </row>
    <row r="48" ht="16.5" spans="1:1">
      <c r="A48" s="68"/>
    </row>
    <row r="49" ht="16.5" spans="1:1">
      <c r="A49" s="68"/>
    </row>
    <row r="50" ht="16.5" spans="1:1">
      <c r="A50" s="68"/>
    </row>
    <row r="51" ht="16.5" spans="1:1">
      <c r="A51" s="68"/>
    </row>
    <row r="52" ht="16.5" spans="1:1">
      <c r="A52" s="68"/>
    </row>
    <row r="53" ht="16.5" spans="1:1">
      <c r="A53" s="68"/>
    </row>
    <row r="54" ht="16.5" spans="1:1">
      <c r="A54" s="68"/>
    </row>
    <row r="55" ht="16.5" spans="1:1">
      <c r="A55" s="68"/>
    </row>
    <row r="56" ht="16.5" spans="1:1">
      <c r="A56" s="68"/>
    </row>
    <row r="57" ht="16.5" spans="1:1">
      <c r="A57" s="68"/>
    </row>
    <row r="58" ht="16.5" spans="1:1">
      <c r="A58" s="68"/>
    </row>
    <row r="59" ht="16.5" spans="1:1">
      <c r="A59" s="68"/>
    </row>
    <row r="60" ht="16.5" spans="1:1">
      <c r="A60" s="68"/>
    </row>
    <row r="61" ht="16.5" spans="1:1">
      <c r="A61" s="68"/>
    </row>
    <row r="62" ht="16.5" spans="1:1">
      <c r="A62" s="68"/>
    </row>
    <row r="63" ht="16.5" spans="1:1">
      <c r="A63" s="68"/>
    </row>
    <row r="64" ht="16.5" spans="1:1">
      <c r="A64" s="68"/>
    </row>
    <row r="65" ht="16.5" spans="1:1">
      <c r="A65" s="68"/>
    </row>
    <row r="66" ht="16.5" spans="1:1">
      <c r="A66" s="68"/>
    </row>
    <row r="67" ht="16.5" spans="1:1">
      <c r="A67" s="68"/>
    </row>
    <row r="68" ht="16.5" spans="1:1">
      <c r="A68" s="68"/>
    </row>
    <row r="69" ht="16.5" spans="1:1">
      <c r="A69" s="68"/>
    </row>
    <row r="70" ht="16.5" spans="1:1">
      <c r="A70" s="68"/>
    </row>
    <row r="71" ht="16.5" spans="1:1">
      <c r="A71" s="68"/>
    </row>
    <row r="72" ht="16.5" spans="1:1">
      <c r="A72" s="68"/>
    </row>
    <row r="73" ht="16.5" spans="1:1">
      <c r="A73" s="68"/>
    </row>
    <row r="74" ht="16.5" spans="1:1">
      <c r="A74" s="68"/>
    </row>
    <row r="75" ht="16.5" spans="1:1">
      <c r="A75" s="68"/>
    </row>
    <row r="76" ht="16.5" spans="1:1">
      <c r="A76" s="68"/>
    </row>
    <row r="77" ht="16.5" spans="1:1">
      <c r="A77" s="68"/>
    </row>
    <row r="78" ht="16.5" spans="1:1">
      <c r="A78" s="68"/>
    </row>
    <row r="79" ht="16.5" spans="1:1">
      <c r="A79" s="68"/>
    </row>
    <row r="80" ht="16.5" spans="1:1">
      <c r="A80" s="68"/>
    </row>
    <row r="81" ht="16.5" spans="1:1">
      <c r="A81" s="68"/>
    </row>
    <row r="82" ht="16.5" spans="1:1">
      <c r="A82" s="68"/>
    </row>
    <row r="83" ht="16.5" spans="1:1">
      <c r="A83" s="68"/>
    </row>
    <row r="84" ht="16.5" spans="1:1">
      <c r="A84" s="68"/>
    </row>
    <row r="85" ht="16.5" spans="1:1">
      <c r="A85" s="68"/>
    </row>
    <row r="86" ht="16.5" spans="1:1">
      <c r="A86" s="68"/>
    </row>
    <row r="87" ht="16.5" spans="1:1">
      <c r="A87" s="68"/>
    </row>
    <row r="88" ht="16.5" spans="1:1">
      <c r="A88" s="68"/>
    </row>
    <row r="89" ht="16.5" spans="1:1">
      <c r="A89" s="68"/>
    </row>
    <row r="90" ht="16.5" spans="1:1">
      <c r="A90" s="68"/>
    </row>
    <row r="91" ht="16.5" spans="1:1">
      <c r="A91" s="68"/>
    </row>
    <row r="92" ht="16.5" spans="1:1">
      <c r="A92" s="68"/>
    </row>
    <row r="93" ht="16.5" spans="1:1">
      <c r="A93" s="68"/>
    </row>
    <row r="94" ht="16.5" spans="1:1">
      <c r="A94" s="68"/>
    </row>
    <row r="95" ht="16.5" spans="1:1">
      <c r="A95" s="68"/>
    </row>
    <row r="96" ht="16.5" spans="1:1">
      <c r="A96" s="68"/>
    </row>
    <row r="97" ht="16.5" spans="1:1">
      <c r="A97" s="68"/>
    </row>
    <row r="98" ht="16.5" spans="1:1">
      <c r="A98" s="68"/>
    </row>
    <row r="99" ht="16.5" spans="1:1">
      <c r="A99" s="68"/>
    </row>
    <row r="100" ht="16.5" spans="1:1">
      <c r="A100" s="68"/>
    </row>
    <row r="101" ht="16.5" spans="1:1">
      <c r="A101" s="68"/>
    </row>
    <row r="102" ht="16.5" spans="1:1">
      <c r="A102" s="68"/>
    </row>
    <row r="103" ht="16.5" spans="1:1">
      <c r="A103" s="68"/>
    </row>
    <row r="104" ht="16.5" spans="1:1">
      <c r="A104" s="68"/>
    </row>
    <row r="105" ht="16.5" spans="1:1">
      <c r="A105" s="68"/>
    </row>
    <row r="106" ht="16.5" spans="1:1">
      <c r="A106" s="68"/>
    </row>
    <row r="107" ht="16.5" spans="1:1">
      <c r="A107" s="68"/>
    </row>
    <row r="108" ht="16.5" spans="1:1">
      <c r="A108" s="68"/>
    </row>
    <row r="109" ht="16.5" spans="1:1">
      <c r="A109" s="68"/>
    </row>
    <row r="110" ht="16.5" spans="1:1">
      <c r="A110" s="68"/>
    </row>
    <row r="111" ht="16.5" spans="1:1">
      <c r="A111" s="68"/>
    </row>
    <row r="112" ht="16.5" spans="1:1">
      <c r="A112" s="68"/>
    </row>
    <row r="113" ht="16.5" spans="1:1">
      <c r="A113" s="68"/>
    </row>
    <row r="114" ht="16.5" spans="1:1">
      <c r="A114" s="68"/>
    </row>
    <row r="115" ht="16.5" spans="1:1">
      <c r="A115" s="68"/>
    </row>
    <row r="116" ht="16.5" spans="1:1">
      <c r="A116" s="68"/>
    </row>
    <row r="117" ht="16.5" spans="1:1">
      <c r="A117" s="68"/>
    </row>
    <row r="118" ht="16.5" spans="1:1">
      <c r="A118" s="68"/>
    </row>
    <row r="119" ht="16.5" spans="1:1">
      <c r="A119" s="68"/>
    </row>
    <row r="120" ht="16.5" spans="1:1">
      <c r="A120" s="68"/>
    </row>
    <row r="121" ht="16.5" spans="1:1">
      <c r="A121" s="68"/>
    </row>
    <row r="122" ht="16.5" spans="1:1">
      <c r="A122" s="68"/>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D44"/>
  <sheetViews>
    <sheetView view="pageBreakPreview" zoomScale="89" zoomScaleNormal="70" workbookViewId="0">
      <selection activeCell="Z33" sqref="Z33"/>
    </sheetView>
  </sheetViews>
  <sheetFormatPr defaultColWidth="9.12380952380952" defaultRowHeight="12.75"/>
  <cols>
    <col min="1" max="1" width="20.752380952381" style="23" customWidth="1"/>
    <col min="2" max="30" width="6.37142857142857" style="23" customWidth="1"/>
    <col min="31" max="16384" width="9.12380952380952" style="23"/>
  </cols>
  <sheetData>
    <row r="1" ht="15.75" spans="1:30">
      <c r="A1" s="60" t="str">
        <f>UPPER('Khai báo'!A7)</f>
        <v>XÃ PHÙ ĐỔNG</v>
      </c>
      <c r="B1" s="60"/>
      <c r="C1" s="60"/>
      <c r="D1" s="60"/>
      <c r="E1" s="60"/>
      <c r="F1" s="60"/>
      <c r="G1" s="60"/>
      <c r="AD1" s="40" t="s">
        <v>203</v>
      </c>
    </row>
    <row r="2" spans="30:30">
      <c r="AD2" s="40"/>
    </row>
    <row r="3" spans="1:30">
      <c r="A3" s="24" t="s">
        <v>204</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row>
    <row r="4" spans="1:30">
      <c r="A4" s="24" t="s">
        <v>205</v>
      </c>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row>
    <row r="5" spans="1:30">
      <c r="A5" s="25" t="s">
        <v>206</v>
      </c>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row>
    <row r="7" spans="1:30">
      <c r="A7" s="37" t="s">
        <v>207</v>
      </c>
      <c r="B7" s="37" t="s">
        <v>208</v>
      </c>
      <c r="C7" s="37" t="s">
        <v>209</v>
      </c>
      <c r="D7" s="37" t="s">
        <v>210</v>
      </c>
      <c r="E7" s="61" t="s">
        <v>211</v>
      </c>
      <c r="F7" s="62"/>
      <c r="G7" s="62"/>
      <c r="H7" s="62"/>
      <c r="I7" s="62"/>
      <c r="J7" s="62"/>
      <c r="K7" s="62"/>
      <c r="L7" s="63"/>
      <c r="M7" s="61" t="s">
        <v>212</v>
      </c>
      <c r="N7" s="62"/>
      <c r="O7" s="62"/>
      <c r="P7" s="62"/>
      <c r="Q7" s="62"/>
      <c r="R7" s="62"/>
      <c r="S7" s="62"/>
      <c r="T7" s="62"/>
      <c r="U7" s="62"/>
      <c r="V7" s="62"/>
      <c r="W7" s="62"/>
      <c r="X7" s="62"/>
      <c r="Y7" s="62"/>
      <c r="Z7" s="62"/>
      <c r="AA7" s="62"/>
      <c r="AB7" s="62"/>
      <c r="AC7" s="62"/>
      <c r="AD7" s="63"/>
    </row>
    <row r="8" spans="1:30">
      <c r="A8" s="39"/>
      <c r="B8" s="39"/>
      <c r="C8" s="39"/>
      <c r="D8" s="39"/>
      <c r="E8" s="37" t="s">
        <v>213</v>
      </c>
      <c r="F8" s="37" t="s">
        <v>214</v>
      </c>
      <c r="G8" s="61" t="s">
        <v>215</v>
      </c>
      <c r="H8" s="63"/>
      <c r="I8" s="61" t="s">
        <v>216</v>
      </c>
      <c r="J8" s="62"/>
      <c r="K8" s="62"/>
      <c r="L8" s="63"/>
      <c r="M8" s="61" t="s">
        <v>217</v>
      </c>
      <c r="N8" s="62"/>
      <c r="O8" s="62"/>
      <c r="P8" s="62"/>
      <c r="Q8" s="62"/>
      <c r="R8" s="62"/>
      <c r="S8" s="62"/>
      <c r="T8" s="62"/>
      <c r="U8" s="63"/>
      <c r="V8" s="61" t="s">
        <v>218</v>
      </c>
      <c r="W8" s="62"/>
      <c r="X8" s="62"/>
      <c r="Y8" s="62"/>
      <c r="Z8" s="62"/>
      <c r="AA8" s="62"/>
      <c r="AB8" s="62"/>
      <c r="AC8" s="62"/>
      <c r="AD8" s="63"/>
    </row>
    <row r="9" ht="25.5" customHeight="1" spans="1:30">
      <c r="A9" s="39"/>
      <c r="B9" s="39"/>
      <c r="C9" s="39"/>
      <c r="D9" s="39"/>
      <c r="E9" s="39"/>
      <c r="F9" s="39"/>
      <c r="G9" s="37" t="s">
        <v>219</v>
      </c>
      <c r="H9" s="37" t="s">
        <v>220</v>
      </c>
      <c r="I9" s="37" t="s">
        <v>221</v>
      </c>
      <c r="J9" s="37" t="s">
        <v>214</v>
      </c>
      <c r="K9" s="37" t="s">
        <v>222</v>
      </c>
      <c r="L9" s="37" t="s">
        <v>223</v>
      </c>
      <c r="M9" s="37" t="s">
        <v>224</v>
      </c>
      <c r="N9" s="37" t="s">
        <v>213</v>
      </c>
      <c r="O9" s="37" t="s">
        <v>214</v>
      </c>
      <c r="P9" s="61" t="s">
        <v>215</v>
      </c>
      <c r="Q9" s="63"/>
      <c r="R9" s="61" t="s">
        <v>216</v>
      </c>
      <c r="S9" s="62"/>
      <c r="T9" s="62"/>
      <c r="U9" s="63"/>
      <c r="V9" s="37" t="s">
        <v>224</v>
      </c>
      <c r="W9" s="37" t="s">
        <v>213</v>
      </c>
      <c r="X9" s="37" t="s">
        <v>214</v>
      </c>
      <c r="Y9" s="61" t="s">
        <v>215</v>
      </c>
      <c r="Z9" s="63"/>
      <c r="AA9" s="61" t="s">
        <v>216</v>
      </c>
      <c r="AB9" s="62"/>
      <c r="AC9" s="62"/>
      <c r="AD9" s="63"/>
    </row>
    <row r="10" ht="69.75" customHeight="1" spans="1:30">
      <c r="A10" s="38"/>
      <c r="B10" s="38"/>
      <c r="C10" s="38"/>
      <c r="D10" s="38"/>
      <c r="E10" s="38"/>
      <c r="F10" s="38"/>
      <c r="G10" s="38"/>
      <c r="H10" s="38"/>
      <c r="I10" s="38"/>
      <c r="J10" s="38"/>
      <c r="K10" s="38"/>
      <c r="L10" s="38"/>
      <c r="M10" s="38"/>
      <c r="N10" s="38"/>
      <c r="O10" s="38"/>
      <c r="P10" s="27" t="s">
        <v>219</v>
      </c>
      <c r="Q10" s="27" t="s">
        <v>220</v>
      </c>
      <c r="R10" s="27" t="s">
        <v>221</v>
      </c>
      <c r="S10" s="27" t="s">
        <v>214</v>
      </c>
      <c r="T10" s="27" t="s">
        <v>222</v>
      </c>
      <c r="U10" s="27" t="s">
        <v>223</v>
      </c>
      <c r="V10" s="38"/>
      <c r="W10" s="38"/>
      <c r="X10" s="38"/>
      <c r="Y10" s="27" t="s">
        <v>219</v>
      </c>
      <c r="Z10" s="27" t="s">
        <v>220</v>
      </c>
      <c r="AA10" s="27" t="s">
        <v>221</v>
      </c>
      <c r="AB10" s="27" t="s">
        <v>214</v>
      </c>
      <c r="AC10" s="27" t="s">
        <v>222</v>
      </c>
      <c r="AD10" s="27" t="s">
        <v>223</v>
      </c>
    </row>
    <row r="11" ht="38.25" spans="1:30">
      <c r="A11" s="64" t="s">
        <v>225</v>
      </c>
      <c r="B11" s="64" t="s">
        <v>226</v>
      </c>
      <c r="C11" s="64" t="s">
        <v>227</v>
      </c>
      <c r="D11" s="64" t="s">
        <v>228</v>
      </c>
      <c r="E11" s="64" t="s">
        <v>229</v>
      </c>
      <c r="F11" s="64" t="s">
        <v>230</v>
      </c>
      <c r="G11" s="64" t="s">
        <v>231</v>
      </c>
      <c r="H11" s="64" t="s">
        <v>232</v>
      </c>
      <c r="I11" s="64" t="s">
        <v>233</v>
      </c>
      <c r="J11" s="64" t="s">
        <v>234</v>
      </c>
      <c r="K11" s="64" t="s">
        <v>235</v>
      </c>
      <c r="L11" s="64" t="s">
        <v>236</v>
      </c>
      <c r="M11" s="64" t="s">
        <v>237</v>
      </c>
      <c r="N11" s="64" t="s">
        <v>238</v>
      </c>
      <c r="O11" s="64" t="s">
        <v>239</v>
      </c>
      <c r="P11" s="64" t="s">
        <v>240</v>
      </c>
      <c r="Q11" s="64" t="s">
        <v>241</v>
      </c>
      <c r="R11" s="64" t="s">
        <v>242</v>
      </c>
      <c r="S11" s="64" t="s">
        <v>243</v>
      </c>
      <c r="T11" s="64" t="s">
        <v>244</v>
      </c>
      <c r="U11" s="64" t="s">
        <v>245</v>
      </c>
      <c r="V11" s="64" t="s">
        <v>246</v>
      </c>
      <c r="W11" s="64" t="s">
        <v>247</v>
      </c>
      <c r="X11" s="64" t="s">
        <v>248</v>
      </c>
      <c r="Y11" s="64" t="s">
        <v>249</v>
      </c>
      <c r="Z11" s="64" t="s">
        <v>250</v>
      </c>
      <c r="AA11" s="64" t="s">
        <v>251</v>
      </c>
      <c r="AB11" s="64" t="s">
        <v>252</v>
      </c>
      <c r="AC11" s="64" t="s">
        <v>253</v>
      </c>
      <c r="AD11" s="48" t="s">
        <v>254</v>
      </c>
    </row>
    <row r="12" s="59" customFormat="1" ht="30.75" customHeight="1" spans="1:30">
      <c r="A12" s="30" t="s">
        <v>255</v>
      </c>
      <c r="B12" s="29">
        <f t="shared" ref="B12:AD12" si="0">B13+B17</f>
        <v>129</v>
      </c>
      <c r="C12" s="29">
        <f t="shared" si="0"/>
        <v>139</v>
      </c>
      <c r="D12" s="29">
        <f t="shared" si="0"/>
        <v>129</v>
      </c>
      <c r="E12" s="29">
        <f t="shared" si="0"/>
        <v>95</v>
      </c>
      <c r="F12" s="29">
        <f t="shared" si="0"/>
        <v>105</v>
      </c>
      <c r="G12" s="29">
        <f t="shared" si="0"/>
        <v>78</v>
      </c>
      <c r="H12" s="29">
        <f t="shared" si="0"/>
        <v>17</v>
      </c>
      <c r="I12" s="29">
        <f t="shared" si="0"/>
        <v>0</v>
      </c>
      <c r="J12" s="29">
        <f t="shared" si="0"/>
        <v>0</v>
      </c>
      <c r="K12" s="29">
        <f t="shared" si="0"/>
        <v>0</v>
      </c>
      <c r="L12" s="29">
        <f t="shared" si="0"/>
        <v>0</v>
      </c>
      <c r="M12" s="29">
        <f t="shared" si="0"/>
        <v>7</v>
      </c>
      <c r="N12" s="29">
        <f t="shared" si="0"/>
        <v>34</v>
      </c>
      <c r="O12" s="29">
        <f t="shared" si="0"/>
        <v>34</v>
      </c>
      <c r="P12" s="29">
        <f t="shared" si="0"/>
        <v>25</v>
      </c>
      <c r="Q12" s="29">
        <f t="shared" si="0"/>
        <v>9</v>
      </c>
      <c r="R12" s="29">
        <f t="shared" si="0"/>
        <v>0</v>
      </c>
      <c r="S12" s="29">
        <f t="shared" si="0"/>
        <v>0</v>
      </c>
      <c r="T12" s="29">
        <f t="shared" si="0"/>
        <v>0</v>
      </c>
      <c r="U12" s="29">
        <f t="shared" si="0"/>
        <v>0</v>
      </c>
      <c r="V12" s="29">
        <f t="shared" si="0"/>
        <v>0</v>
      </c>
      <c r="W12" s="29">
        <f t="shared" si="0"/>
        <v>0</v>
      </c>
      <c r="X12" s="29">
        <f t="shared" si="0"/>
        <v>0</v>
      </c>
      <c r="Y12" s="29">
        <f t="shared" si="0"/>
        <v>0</v>
      </c>
      <c r="Z12" s="29">
        <f t="shared" si="0"/>
        <v>0</v>
      </c>
      <c r="AA12" s="29">
        <f t="shared" si="0"/>
        <v>0</v>
      </c>
      <c r="AB12" s="29">
        <f t="shared" si="0"/>
        <v>0</v>
      </c>
      <c r="AC12" s="29">
        <f t="shared" si="0"/>
        <v>0</v>
      </c>
      <c r="AD12" s="29">
        <f t="shared" si="0"/>
        <v>0</v>
      </c>
    </row>
    <row r="13" s="59" customFormat="1" ht="30.75" hidden="1" customHeight="1" spans="1:30">
      <c r="A13" s="30" t="e">
        <f>'Khai báo'!#REF!</f>
        <v>#REF!</v>
      </c>
      <c r="B13" s="30">
        <f>SUM(B14:B16)</f>
        <v>0</v>
      </c>
      <c r="C13" s="30">
        <f>SUM(C14:C16)</f>
        <v>0</v>
      </c>
      <c r="D13" s="30">
        <f t="shared" ref="D13:AD13" si="1">SUM(D14:D16)</f>
        <v>0</v>
      </c>
      <c r="E13" s="30">
        <f t="shared" si="1"/>
        <v>0</v>
      </c>
      <c r="F13" s="30">
        <f t="shared" si="1"/>
        <v>0</v>
      </c>
      <c r="G13" s="30">
        <f t="shared" si="1"/>
        <v>0</v>
      </c>
      <c r="H13" s="30">
        <f t="shared" si="1"/>
        <v>0</v>
      </c>
      <c r="I13" s="30">
        <f t="shared" si="1"/>
        <v>0</v>
      </c>
      <c r="J13" s="30">
        <f t="shared" si="1"/>
        <v>0</v>
      </c>
      <c r="K13" s="30">
        <f t="shared" si="1"/>
        <v>0</v>
      </c>
      <c r="L13" s="30">
        <f t="shared" si="1"/>
        <v>0</v>
      </c>
      <c r="M13" s="30">
        <f t="shared" si="1"/>
        <v>0</v>
      </c>
      <c r="N13" s="30">
        <f t="shared" si="1"/>
        <v>0</v>
      </c>
      <c r="O13" s="30">
        <f t="shared" si="1"/>
        <v>0</v>
      </c>
      <c r="P13" s="30">
        <f t="shared" si="1"/>
        <v>0</v>
      </c>
      <c r="Q13" s="30">
        <f t="shared" si="1"/>
        <v>0</v>
      </c>
      <c r="R13" s="30">
        <f t="shared" si="1"/>
        <v>0</v>
      </c>
      <c r="S13" s="30">
        <f t="shared" si="1"/>
        <v>0</v>
      </c>
      <c r="T13" s="30">
        <f t="shared" si="1"/>
        <v>0</v>
      </c>
      <c r="U13" s="30">
        <f t="shared" si="1"/>
        <v>0</v>
      </c>
      <c r="V13" s="30">
        <f t="shared" si="1"/>
        <v>0</v>
      </c>
      <c r="W13" s="30">
        <f t="shared" si="1"/>
        <v>0</v>
      </c>
      <c r="X13" s="30">
        <f t="shared" si="1"/>
        <v>0</v>
      </c>
      <c r="Y13" s="30">
        <f t="shared" si="1"/>
        <v>0</v>
      </c>
      <c r="Z13" s="30">
        <f t="shared" si="1"/>
        <v>0</v>
      </c>
      <c r="AA13" s="30">
        <f t="shared" si="1"/>
        <v>0</v>
      </c>
      <c r="AB13" s="30">
        <f t="shared" si="1"/>
        <v>0</v>
      </c>
      <c r="AC13" s="30">
        <f t="shared" si="1"/>
        <v>0</v>
      </c>
      <c r="AD13" s="30">
        <f t="shared" si="1"/>
        <v>0</v>
      </c>
    </row>
    <row r="14" ht="33" hidden="1" customHeight="1" spans="1:30">
      <c r="A14" s="65" t="e">
        <f>'Khai báo'!#REF!</f>
        <v>#REF!</v>
      </c>
      <c r="B14" s="30">
        <f>E14+N14+W14</f>
        <v>0</v>
      </c>
      <c r="C14" s="30">
        <f>F14+O14+X14</f>
        <v>0</v>
      </c>
      <c r="D14" s="30">
        <f>G14+H14+P14+Q14+Y14+Z14</f>
        <v>0</v>
      </c>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row>
    <row r="15" ht="33" hidden="1" customHeight="1" spans="1:30">
      <c r="A15" s="31" t="e">
        <f>'Khai báo'!#REF!</f>
        <v>#REF!</v>
      </c>
      <c r="B15" s="30">
        <f t="shared" ref="B15:B28" si="2">E15+N15+W15</f>
        <v>0</v>
      </c>
      <c r="C15" s="30">
        <f>F15+O15+X15</f>
        <v>0</v>
      </c>
      <c r="D15" s="30">
        <f>G15+H15+P15+Q15+Y15+Z15</f>
        <v>0</v>
      </c>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row>
    <row r="16" s="22" customFormat="1" hidden="1" spans="1:30">
      <c r="A16" s="65" t="e">
        <f>'Khai báo'!#REF!</f>
        <v>#REF!</v>
      </c>
      <c r="B16" s="30">
        <f t="shared" si="2"/>
        <v>0</v>
      </c>
      <c r="C16" s="30">
        <f t="shared" ref="C16:C28" si="3">F16+O16+X16</f>
        <v>0</v>
      </c>
      <c r="D16" s="30">
        <f>G16+H16+P16+Q16+Y16+Z16</f>
        <v>0</v>
      </c>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row>
    <row r="17" s="59" customFormat="1" hidden="1" spans="1:30">
      <c r="A17" s="30" t="str">
        <f>'Khai báo'!A6</f>
        <v>Xã phường</v>
      </c>
      <c r="B17" s="30">
        <f t="shared" ref="B17:AD17" si="4">SUM(B18:B28)</f>
        <v>129</v>
      </c>
      <c r="C17" s="30">
        <f t="shared" si="4"/>
        <v>139</v>
      </c>
      <c r="D17" s="30">
        <f t="shared" si="4"/>
        <v>129</v>
      </c>
      <c r="E17" s="30">
        <f t="shared" si="4"/>
        <v>95</v>
      </c>
      <c r="F17" s="30">
        <f t="shared" si="4"/>
        <v>105</v>
      </c>
      <c r="G17" s="30">
        <f t="shared" si="4"/>
        <v>78</v>
      </c>
      <c r="H17" s="30">
        <f t="shared" si="4"/>
        <v>17</v>
      </c>
      <c r="I17" s="30">
        <f t="shared" si="4"/>
        <v>0</v>
      </c>
      <c r="J17" s="30">
        <f t="shared" si="4"/>
        <v>0</v>
      </c>
      <c r="K17" s="30">
        <f t="shared" si="4"/>
        <v>0</v>
      </c>
      <c r="L17" s="30">
        <f t="shared" si="4"/>
        <v>0</v>
      </c>
      <c r="M17" s="30">
        <f t="shared" si="4"/>
        <v>7</v>
      </c>
      <c r="N17" s="30">
        <f t="shared" si="4"/>
        <v>34</v>
      </c>
      <c r="O17" s="30">
        <f t="shared" si="4"/>
        <v>34</v>
      </c>
      <c r="P17" s="30">
        <f t="shared" si="4"/>
        <v>25</v>
      </c>
      <c r="Q17" s="30">
        <f t="shared" si="4"/>
        <v>9</v>
      </c>
      <c r="R17" s="30">
        <f t="shared" si="4"/>
        <v>0</v>
      </c>
      <c r="S17" s="30">
        <f t="shared" si="4"/>
        <v>0</v>
      </c>
      <c r="T17" s="30">
        <f t="shared" si="4"/>
        <v>0</v>
      </c>
      <c r="U17" s="30">
        <f t="shared" si="4"/>
        <v>0</v>
      </c>
      <c r="V17" s="30">
        <f t="shared" si="4"/>
        <v>0</v>
      </c>
      <c r="W17" s="30">
        <f t="shared" si="4"/>
        <v>0</v>
      </c>
      <c r="X17" s="30">
        <f t="shared" si="4"/>
        <v>0</v>
      </c>
      <c r="Y17" s="30">
        <f t="shared" si="4"/>
        <v>0</v>
      </c>
      <c r="Z17" s="30">
        <f t="shared" si="4"/>
        <v>0</v>
      </c>
      <c r="AA17" s="30">
        <f t="shared" si="4"/>
        <v>0</v>
      </c>
      <c r="AB17" s="30">
        <f t="shared" si="4"/>
        <v>0</v>
      </c>
      <c r="AC17" s="30">
        <f t="shared" si="4"/>
        <v>0</v>
      </c>
      <c r="AD17" s="30">
        <f t="shared" si="4"/>
        <v>0</v>
      </c>
    </row>
    <row r="18" ht="15" customHeight="1" spans="1:30">
      <c r="A18" s="66" t="str">
        <f>'Khai báo'!A7</f>
        <v>Xã Phù Đổng</v>
      </c>
      <c r="B18" s="29">
        <f t="shared" si="2"/>
        <v>129</v>
      </c>
      <c r="C18" s="29">
        <f t="shared" si="3"/>
        <v>139</v>
      </c>
      <c r="D18" s="29">
        <f t="shared" ref="D18:D28" si="5">G18+H18+P18+Q18+Y18+Z18</f>
        <v>129</v>
      </c>
      <c r="E18" s="27">
        <v>95</v>
      </c>
      <c r="F18" s="27">
        <v>105</v>
      </c>
      <c r="G18" s="27">
        <v>78</v>
      </c>
      <c r="H18" s="27">
        <v>17</v>
      </c>
      <c r="I18" s="27">
        <v>0</v>
      </c>
      <c r="J18" s="27">
        <v>0</v>
      </c>
      <c r="K18" s="27">
        <v>0</v>
      </c>
      <c r="L18" s="27">
        <v>0</v>
      </c>
      <c r="M18" s="27">
        <v>7</v>
      </c>
      <c r="N18" s="27">
        <v>34</v>
      </c>
      <c r="O18" s="27">
        <v>34</v>
      </c>
      <c r="P18" s="27">
        <v>25</v>
      </c>
      <c r="Q18" s="27">
        <v>9</v>
      </c>
      <c r="R18" s="27">
        <v>0</v>
      </c>
      <c r="S18" s="27">
        <v>0</v>
      </c>
      <c r="T18" s="27">
        <v>0</v>
      </c>
      <c r="U18" s="27">
        <v>0</v>
      </c>
      <c r="V18" s="27">
        <v>0</v>
      </c>
      <c r="W18" s="27">
        <v>0</v>
      </c>
      <c r="X18" s="27">
        <v>0</v>
      </c>
      <c r="Y18" s="27">
        <v>0</v>
      </c>
      <c r="Z18" s="27">
        <v>0</v>
      </c>
      <c r="AA18" s="27">
        <v>0</v>
      </c>
      <c r="AB18" s="27">
        <v>0</v>
      </c>
      <c r="AC18" s="27">
        <v>0</v>
      </c>
      <c r="AD18" s="27">
        <v>0</v>
      </c>
    </row>
    <row r="19" ht="15" hidden="1" customHeight="1" spans="1:30">
      <c r="A19" s="31">
        <f>'Khai báo'!A8</f>
        <v>0</v>
      </c>
      <c r="B19" s="30">
        <f t="shared" si="2"/>
        <v>0</v>
      </c>
      <c r="C19" s="30">
        <f t="shared" si="3"/>
        <v>0</v>
      </c>
      <c r="D19" s="30">
        <f t="shared" si="5"/>
        <v>0</v>
      </c>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row>
    <row r="20" s="22" customFormat="1" ht="15" hidden="1" customHeight="1" spans="1:30">
      <c r="A20" s="65">
        <f>'Khai báo'!A9</f>
        <v>0</v>
      </c>
      <c r="B20" s="30">
        <f t="shared" si="2"/>
        <v>0</v>
      </c>
      <c r="C20" s="30">
        <f t="shared" si="3"/>
        <v>0</v>
      </c>
      <c r="D20" s="30">
        <f t="shared" si="5"/>
        <v>0</v>
      </c>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row>
    <row r="21" ht="15" hidden="1" customHeight="1" spans="1:30">
      <c r="A21" s="31">
        <f>'Khai báo'!A10</f>
        <v>0</v>
      </c>
      <c r="B21" s="30">
        <f t="shared" si="2"/>
        <v>0</v>
      </c>
      <c r="C21" s="30">
        <f t="shared" si="3"/>
        <v>0</v>
      </c>
      <c r="D21" s="30">
        <f t="shared" si="5"/>
        <v>0</v>
      </c>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row>
    <row r="22" ht="15" hidden="1" customHeight="1" spans="1:30">
      <c r="A22" s="65">
        <f>'Khai báo'!A11</f>
        <v>0</v>
      </c>
      <c r="B22" s="30">
        <f t="shared" si="2"/>
        <v>0</v>
      </c>
      <c r="C22" s="30">
        <f t="shared" si="3"/>
        <v>0</v>
      </c>
      <c r="D22" s="30">
        <f t="shared" si="5"/>
        <v>0</v>
      </c>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row>
    <row r="23" s="22" customFormat="1" ht="15" hidden="1" customHeight="1" spans="1:30">
      <c r="A23" s="31">
        <f>'Khai báo'!A12</f>
        <v>0</v>
      </c>
      <c r="B23" s="30">
        <f t="shared" si="2"/>
        <v>0</v>
      </c>
      <c r="C23" s="30">
        <f t="shared" si="3"/>
        <v>0</v>
      </c>
      <c r="D23" s="30">
        <f t="shared" si="5"/>
        <v>0</v>
      </c>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row>
    <row r="24" ht="15" hidden="1" customHeight="1" spans="1:30">
      <c r="A24" s="65">
        <f>'Khai báo'!A13</f>
        <v>0</v>
      </c>
      <c r="B24" s="30">
        <f t="shared" si="2"/>
        <v>0</v>
      </c>
      <c r="C24" s="30">
        <f t="shared" si="3"/>
        <v>0</v>
      </c>
      <c r="D24" s="30">
        <f t="shared" si="5"/>
        <v>0</v>
      </c>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row>
    <row r="25" ht="15" hidden="1" customHeight="1" spans="1:30">
      <c r="A25" s="31">
        <f>'Khai báo'!A14</f>
        <v>0</v>
      </c>
      <c r="B25" s="30">
        <f t="shared" si="2"/>
        <v>0</v>
      </c>
      <c r="C25" s="30">
        <f t="shared" si="3"/>
        <v>0</v>
      </c>
      <c r="D25" s="30">
        <f t="shared" si="5"/>
        <v>0</v>
      </c>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row>
    <row r="26" ht="15" hidden="1" customHeight="1" spans="1:30">
      <c r="A26" s="65">
        <f>'Khai báo'!A15</f>
        <v>0</v>
      </c>
      <c r="B26" s="30">
        <f t="shared" si="2"/>
        <v>0</v>
      </c>
      <c r="C26" s="30">
        <f t="shared" si="3"/>
        <v>0</v>
      </c>
      <c r="D26" s="30">
        <f t="shared" si="5"/>
        <v>0</v>
      </c>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row>
    <row r="27" ht="15" hidden="1" customHeight="1" spans="1:30">
      <c r="A27" s="31">
        <f>'Khai báo'!A16</f>
        <v>0</v>
      </c>
      <c r="B27" s="30">
        <f t="shared" si="2"/>
        <v>0</v>
      </c>
      <c r="C27" s="30">
        <f t="shared" si="3"/>
        <v>0</v>
      </c>
      <c r="D27" s="30">
        <f t="shared" si="5"/>
        <v>0</v>
      </c>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row>
    <row r="28" ht="15" hidden="1" customHeight="1" spans="1:30">
      <c r="A28" s="65">
        <f>'Khai báo'!A17</f>
        <v>0</v>
      </c>
      <c r="B28" s="30">
        <f t="shared" si="2"/>
        <v>0</v>
      </c>
      <c r="C28" s="30">
        <f t="shared" si="3"/>
        <v>0</v>
      </c>
      <c r="D28" s="30">
        <f t="shared" si="5"/>
        <v>0</v>
      </c>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row>
    <row r="29" spans="1:30">
      <c r="A29" s="67"/>
      <c r="B29" s="56"/>
      <c r="C29" s="56"/>
      <c r="D29" s="56"/>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row>
    <row r="30" spans="1:1">
      <c r="A30" s="35" t="s">
        <v>256</v>
      </c>
    </row>
    <row r="31" spans="1:1">
      <c r="A31" s="36" t="s">
        <v>257</v>
      </c>
    </row>
    <row r="32" spans="1:1">
      <c r="A32" s="82" t="s">
        <v>258</v>
      </c>
    </row>
    <row r="33" spans="1:1">
      <c r="A33" s="82" t="s">
        <v>259</v>
      </c>
    </row>
    <row r="34" spans="1:1">
      <c r="A34" s="82" t="s">
        <v>260</v>
      </c>
    </row>
    <row r="35" spans="1:1">
      <c r="A35" s="82" t="s">
        <v>261</v>
      </c>
    </row>
    <row r="36" spans="1:1">
      <c r="A36" s="82" t="s">
        <v>262</v>
      </c>
    </row>
    <row r="37" spans="1:1">
      <c r="A37" s="82" t="s">
        <v>263</v>
      </c>
    </row>
    <row r="38" spans="1:1">
      <c r="A38" s="82" t="s">
        <v>264</v>
      </c>
    </row>
    <row r="39" spans="1:1">
      <c r="A39" s="82" t="s">
        <v>265</v>
      </c>
    </row>
    <row r="40" spans="1:1">
      <c r="A40" s="82" t="s">
        <v>266</v>
      </c>
    </row>
    <row r="41" spans="1:1">
      <c r="A41" s="82" t="s">
        <v>267</v>
      </c>
    </row>
    <row r="42" spans="1:1">
      <c r="A42" s="82" t="s">
        <v>268</v>
      </c>
    </row>
    <row r="43" spans="1:1">
      <c r="A43" s="82" t="s">
        <v>269</v>
      </c>
    </row>
    <row r="44" spans="1:1">
      <c r="A44" s="26"/>
    </row>
  </sheetData>
  <sheetProtection sheet="1" objects="1" scenarios="1"/>
  <mergeCells count="32">
    <mergeCell ref="A1:G1"/>
    <mergeCell ref="A3:AD3"/>
    <mergeCell ref="A4:AD4"/>
    <mergeCell ref="A5:AD5"/>
    <mergeCell ref="E7:L7"/>
    <mergeCell ref="M7:AD7"/>
    <mergeCell ref="G8:H8"/>
    <mergeCell ref="I8:L8"/>
    <mergeCell ref="M8:U8"/>
    <mergeCell ref="V8:AD8"/>
    <mergeCell ref="P9:Q9"/>
    <mergeCell ref="R9:U9"/>
    <mergeCell ref="Y9:Z9"/>
    <mergeCell ref="AA9:AD9"/>
    <mergeCell ref="A7:A10"/>
    <mergeCell ref="B7:B10"/>
    <mergeCell ref="C7:C10"/>
    <mergeCell ref="D7:D10"/>
    <mergeCell ref="E8:E10"/>
    <mergeCell ref="F8:F10"/>
    <mergeCell ref="G9:G10"/>
    <mergeCell ref="H9:H10"/>
    <mergeCell ref="I9:I10"/>
    <mergeCell ref="J9:J10"/>
    <mergeCell ref="K9:K10"/>
    <mergeCell ref="L9:L10"/>
    <mergeCell ref="M9:M10"/>
    <mergeCell ref="N9:N10"/>
    <mergeCell ref="O9:O10"/>
    <mergeCell ref="V9:V10"/>
    <mergeCell ref="W9:W10"/>
    <mergeCell ref="X9:X10"/>
  </mergeCells>
  <pageMargins left="0.2" right="0.2" top="0.25" bottom="0.25" header="0.3" footer="0.3"/>
  <pageSetup paperSize="9" scale="7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X49"/>
  <sheetViews>
    <sheetView tabSelected="1" view="pageBreakPreview" zoomScale="85" zoomScaleNormal="55" topLeftCell="A6" workbookViewId="0">
      <selection activeCell="Z42" sqref="Z42"/>
    </sheetView>
  </sheetViews>
  <sheetFormatPr defaultColWidth="9.12380952380952" defaultRowHeight="12.75"/>
  <cols>
    <col min="1" max="1" width="13.752380952381" style="23" customWidth="1"/>
    <col min="2" max="22" width="6.75238095238095" style="23" customWidth="1"/>
    <col min="23" max="23" width="7.24761904761905" style="23" customWidth="1"/>
    <col min="24" max="16384" width="9.12380952380952" style="23"/>
  </cols>
  <sheetData>
    <row r="1" spans="1:23">
      <c r="A1" s="53" t="str">
        <f>'TCD.TX,DK,DX(TCD.1)'!A1</f>
        <v>XÃ PHÙ ĐỔNG</v>
      </c>
      <c r="B1" s="53"/>
      <c r="C1" s="53"/>
      <c r="D1" s="53"/>
      <c r="E1" s="53"/>
      <c r="F1" s="53"/>
      <c r="G1" s="53"/>
      <c r="H1" s="53"/>
      <c r="W1" s="40" t="s">
        <v>270</v>
      </c>
    </row>
    <row r="2" spans="23:23">
      <c r="W2" s="40"/>
    </row>
    <row r="3" spans="1:23">
      <c r="A3" s="24" t="s">
        <v>271</v>
      </c>
      <c r="B3" s="24"/>
      <c r="C3" s="24"/>
      <c r="D3" s="24"/>
      <c r="E3" s="24"/>
      <c r="F3" s="24"/>
      <c r="G3" s="24"/>
      <c r="H3" s="24"/>
      <c r="I3" s="24"/>
      <c r="J3" s="24"/>
      <c r="K3" s="24"/>
      <c r="L3" s="24"/>
      <c r="M3" s="24"/>
      <c r="N3" s="24"/>
      <c r="O3" s="24"/>
      <c r="P3" s="24"/>
      <c r="Q3" s="24"/>
      <c r="R3" s="24"/>
      <c r="S3" s="24"/>
      <c r="T3" s="24"/>
      <c r="U3" s="24"/>
      <c r="V3" s="24"/>
      <c r="W3" s="24"/>
    </row>
    <row r="4" spans="1:23">
      <c r="A4" s="24" t="s">
        <v>205</v>
      </c>
      <c r="B4" s="24"/>
      <c r="C4" s="24"/>
      <c r="D4" s="24"/>
      <c r="E4" s="24"/>
      <c r="F4" s="24"/>
      <c r="G4" s="24"/>
      <c r="H4" s="24"/>
      <c r="I4" s="24"/>
      <c r="J4" s="24"/>
      <c r="K4" s="24"/>
      <c r="L4" s="24"/>
      <c r="M4" s="24"/>
      <c r="N4" s="24"/>
      <c r="O4" s="24"/>
      <c r="P4" s="24"/>
      <c r="Q4" s="24"/>
      <c r="R4" s="24"/>
      <c r="S4" s="24"/>
      <c r="T4" s="24"/>
      <c r="U4" s="24"/>
      <c r="V4" s="24"/>
      <c r="W4" s="24"/>
    </row>
    <row r="5" spans="1:23">
      <c r="A5" s="51" t="s">
        <v>272</v>
      </c>
      <c r="B5" s="51"/>
      <c r="C5" s="51"/>
      <c r="D5" s="51"/>
      <c r="E5" s="51"/>
      <c r="F5" s="51"/>
      <c r="G5" s="51"/>
      <c r="H5" s="51"/>
      <c r="I5" s="51"/>
      <c r="J5" s="51"/>
      <c r="K5" s="51"/>
      <c r="L5" s="51"/>
      <c r="M5" s="51"/>
      <c r="N5" s="51"/>
      <c r="O5" s="51"/>
      <c r="P5" s="51"/>
      <c r="Q5" s="51"/>
      <c r="R5" s="51"/>
      <c r="S5" s="51"/>
      <c r="T5" s="51"/>
      <c r="U5" s="51"/>
      <c r="V5" s="51"/>
      <c r="W5" s="51"/>
    </row>
    <row r="7" ht="35.25" customHeight="1" spans="1:23">
      <c r="A7" s="27" t="s">
        <v>207</v>
      </c>
      <c r="B7" s="27" t="s">
        <v>273</v>
      </c>
      <c r="C7" s="27"/>
      <c r="D7" s="27"/>
      <c r="E7" s="37" t="s">
        <v>274</v>
      </c>
      <c r="F7" s="37" t="s">
        <v>275</v>
      </c>
      <c r="G7" s="27" t="s">
        <v>276</v>
      </c>
      <c r="H7" s="27"/>
      <c r="I7" s="27" t="s">
        <v>277</v>
      </c>
      <c r="J7" s="27"/>
      <c r="K7" s="27"/>
      <c r="L7" s="27" t="s">
        <v>278</v>
      </c>
      <c r="M7" s="27"/>
      <c r="N7" s="27"/>
      <c r="O7" s="27" t="s">
        <v>279</v>
      </c>
      <c r="P7" s="27"/>
      <c r="Q7" s="27"/>
      <c r="R7" s="27"/>
      <c r="S7" s="27"/>
      <c r="T7" s="27"/>
      <c r="U7" s="27"/>
      <c r="V7" s="27"/>
      <c r="W7" s="37" t="s">
        <v>280</v>
      </c>
    </row>
    <row r="8" ht="38.25" customHeight="1" spans="1:23">
      <c r="A8" s="27"/>
      <c r="B8" s="27" t="s">
        <v>281</v>
      </c>
      <c r="C8" s="27" t="s">
        <v>282</v>
      </c>
      <c r="D8" s="27" t="s">
        <v>283</v>
      </c>
      <c r="E8" s="39"/>
      <c r="F8" s="39"/>
      <c r="G8" s="27" t="s">
        <v>284</v>
      </c>
      <c r="H8" s="27" t="s">
        <v>215</v>
      </c>
      <c r="I8" s="27" t="s">
        <v>285</v>
      </c>
      <c r="J8" s="27" t="s">
        <v>286</v>
      </c>
      <c r="K8" s="27" t="s">
        <v>287</v>
      </c>
      <c r="L8" s="27" t="s">
        <v>288</v>
      </c>
      <c r="M8" s="27"/>
      <c r="N8" s="37" t="s">
        <v>289</v>
      </c>
      <c r="O8" s="27" t="s">
        <v>290</v>
      </c>
      <c r="P8" s="27"/>
      <c r="Q8" s="27"/>
      <c r="R8" s="27"/>
      <c r="S8" s="27" t="s">
        <v>291</v>
      </c>
      <c r="T8" s="27"/>
      <c r="U8" s="27"/>
      <c r="V8" s="27"/>
      <c r="W8" s="39"/>
    </row>
    <row r="9" ht="51" spans="1:23">
      <c r="A9" s="27"/>
      <c r="B9" s="27"/>
      <c r="C9" s="27"/>
      <c r="D9" s="27"/>
      <c r="E9" s="38"/>
      <c r="F9" s="38"/>
      <c r="G9" s="27"/>
      <c r="H9" s="27"/>
      <c r="I9" s="27"/>
      <c r="J9" s="27"/>
      <c r="K9" s="27"/>
      <c r="L9" s="27" t="s">
        <v>292</v>
      </c>
      <c r="M9" s="27" t="s">
        <v>293</v>
      </c>
      <c r="N9" s="38"/>
      <c r="O9" s="27" t="s">
        <v>281</v>
      </c>
      <c r="P9" s="27" t="s">
        <v>285</v>
      </c>
      <c r="Q9" s="27" t="s">
        <v>286</v>
      </c>
      <c r="R9" s="27" t="s">
        <v>287</v>
      </c>
      <c r="S9" s="27" t="s">
        <v>281</v>
      </c>
      <c r="T9" s="27" t="s">
        <v>294</v>
      </c>
      <c r="U9" s="27" t="s">
        <v>295</v>
      </c>
      <c r="V9" s="27" t="s">
        <v>296</v>
      </c>
      <c r="W9" s="38"/>
    </row>
    <row r="10" s="42" customFormat="1" ht="56.25" spans="1:23">
      <c r="A10" s="43" t="s">
        <v>225</v>
      </c>
      <c r="B10" s="43" t="s">
        <v>297</v>
      </c>
      <c r="C10" s="43">
        <v>2</v>
      </c>
      <c r="D10" s="43">
        <v>3</v>
      </c>
      <c r="E10" s="43">
        <v>4</v>
      </c>
      <c r="F10" s="43">
        <v>5</v>
      </c>
      <c r="G10" s="43" t="s">
        <v>298</v>
      </c>
      <c r="H10" s="43">
        <v>7</v>
      </c>
      <c r="I10" s="43">
        <v>8</v>
      </c>
      <c r="J10" s="43">
        <v>9</v>
      </c>
      <c r="K10" s="43">
        <v>10</v>
      </c>
      <c r="L10" s="43">
        <v>11</v>
      </c>
      <c r="M10" s="43">
        <v>12</v>
      </c>
      <c r="N10" s="43">
        <v>13</v>
      </c>
      <c r="O10" s="43" t="s">
        <v>299</v>
      </c>
      <c r="P10" s="43">
        <v>15</v>
      </c>
      <c r="Q10" s="43">
        <v>16</v>
      </c>
      <c r="R10" s="43">
        <v>17</v>
      </c>
      <c r="S10" s="43" t="s">
        <v>300</v>
      </c>
      <c r="T10" s="43">
        <v>19</v>
      </c>
      <c r="U10" s="43">
        <v>20</v>
      </c>
      <c r="V10" s="43">
        <v>21</v>
      </c>
      <c r="W10" s="43">
        <v>22</v>
      </c>
    </row>
    <row r="11" s="22" customFormat="1" ht="21" customHeight="1" spans="1:23">
      <c r="A11" s="29" t="s">
        <v>255</v>
      </c>
      <c r="B11" s="29">
        <f t="shared" ref="B11:B18" si="0">C11+D11</f>
        <v>29</v>
      </c>
      <c r="C11" s="29">
        <f>'XLD.KN(XLD.2)'!C11+'XLDT.TC(XLD.3)'!C11+'XLD.KN,PA(XLD.4)'!C11</f>
        <v>0</v>
      </c>
      <c r="D11" s="29">
        <f>'XLD.KN(XLD.2)'!D11+'XLDT.TC(XLD.3)'!D11+'XLD.KN,PA(XLD.4)'!D11</f>
        <v>29</v>
      </c>
      <c r="E11" s="29">
        <f>E12+E16</f>
        <v>29</v>
      </c>
      <c r="F11" s="29">
        <f>F12+F16</f>
        <v>0</v>
      </c>
      <c r="G11" s="29">
        <f>SUM(I11:K11)</f>
        <v>29</v>
      </c>
      <c r="H11" s="29">
        <f>'XLD.KN(XLD.2)'!I11+'XLDT.TC(XLD.3)'!I11+'XLD.KN,PA(XLD.4)'!I11</f>
        <v>29</v>
      </c>
      <c r="I11" s="29">
        <f>'XLD.KN(XLD.2)'!H11</f>
        <v>4</v>
      </c>
      <c r="J11" s="29">
        <f>'XLDT.TC(XLD.3)'!H11</f>
        <v>2</v>
      </c>
      <c r="K11" s="29">
        <f>'XLD.KN,PA(XLD.4)'!H11</f>
        <v>23</v>
      </c>
      <c r="L11" s="29">
        <f>'KQGQ.KN(KQGQ.1)'!F13+'KQGQ.KN(KQGQ.1)'!G13+'KQGQ.TC(KQGQ.3)'!G12+'XLD.KN,PA(XLD.4)'!N11</f>
        <v>19</v>
      </c>
      <c r="M11" s="29">
        <f t="shared" ref="M11:N11" si="1">M12+M16</f>
        <v>0</v>
      </c>
      <c r="N11" s="29">
        <f t="shared" si="1"/>
        <v>10</v>
      </c>
      <c r="O11" s="29">
        <f>SUM(P11:R11)</f>
        <v>29</v>
      </c>
      <c r="P11" s="29">
        <f>'XLD.KN(XLD.2)'!U11</f>
        <v>4</v>
      </c>
      <c r="Q11" s="29">
        <f>'XLDT.TC(XLD.3)'!V11</f>
        <v>2</v>
      </c>
      <c r="R11" s="29">
        <f>'XLD.KN,PA(XLD.4)'!P11</f>
        <v>23</v>
      </c>
      <c r="S11" s="29">
        <f>SUM(T11:V11)</f>
        <v>0</v>
      </c>
      <c r="T11" s="29">
        <f>G11-O11-U11-V11</f>
        <v>0</v>
      </c>
      <c r="U11" s="29">
        <f>'XLDT.TC(XLD.3)'!Z11+'XLD.KN,PA(XLD.4)'!R11</f>
        <v>0</v>
      </c>
      <c r="V11" s="29">
        <f>V12+V16</f>
        <v>0</v>
      </c>
      <c r="W11" s="29">
        <f>W12+W16</f>
        <v>0</v>
      </c>
    </row>
    <row r="12" s="22" customFormat="1" hidden="1" spans="1:23">
      <c r="A12" s="29" t="e">
        <f>'Khai báo'!#REF!</f>
        <v>#REF!</v>
      </c>
      <c r="B12" s="29">
        <f t="shared" si="0"/>
        <v>0</v>
      </c>
      <c r="C12" s="29">
        <f>'XLD.KN(XLD.2)'!C12+'XLDT.TC(XLD.3)'!C12+'XLD.KN,PA(XLD.4)'!C12</f>
        <v>0</v>
      </c>
      <c r="D12" s="29">
        <f>'XLD.KN(XLD.2)'!D12+'XLDT.TC(XLD.3)'!D12+'XLD.KN,PA(XLD.4)'!D12</f>
        <v>0</v>
      </c>
      <c r="E12" s="29">
        <f>SUM(E13:E15)</f>
        <v>0</v>
      </c>
      <c r="F12" s="29">
        <f>B12-E12</f>
        <v>0</v>
      </c>
      <c r="G12" s="29">
        <f>SUM(I12:K12)</f>
        <v>0</v>
      </c>
      <c r="H12" s="29">
        <f>'XLD.KN(XLD.2)'!I12+'XLDT.TC(XLD.3)'!I12+'XLD.KN,PA(XLD.4)'!I12</f>
        <v>0</v>
      </c>
      <c r="I12" s="29">
        <f>'XLD.KN(XLD.2)'!H12</f>
        <v>0</v>
      </c>
      <c r="J12" s="29">
        <f>'XLDT.TC(XLD.3)'!H12</f>
        <v>0</v>
      </c>
      <c r="K12" s="29">
        <f>'XLD.KN,PA(XLD.4)'!H12</f>
        <v>0</v>
      </c>
      <c r="L12" s="29">
        <f>'KQGQ.KN(KQGQ.1)'!F14+'KQGQ.KN(KQGQ.1)'!G14+'KQGQ.TC(KQGQ.3)'!G13+'XLD.KN,PA(XLD.4)'!N12</f>
        <v>0</v>
      </c>
      <c r="M12" s="29">
        <f t="shared" ref="M12" si="2">SUM(M13:M15)</f>
        <v>0</v>
      </c>
      <c r="N12" s="29">
        <f t="shared" ref="N12:N18" si="3">G12-L12-M12</f>
        <v>0</v>
      </c>
      <c r="O12" s="29">
        <f>SUM(P12:R12)</f>
        <v>0</v>
      </c>
      <c r="P12" s="29">
        <f>'XLD.KN(XLD.2)'!U12</f>
        <v>0</v>
      </c>
      <c r="Q12" s="29">
        <f>'XLDT.TC(XLD.3)'!V12</f>
        <v>0</v>
      </c>
      <c r="R12" s="29">
        <f>'XLD.KN,PA(XLD.4)'!P12</f>
        <v>0</v>
      </c>
      <c r="S12" s="29">
        <f>SUM(T12:V12)</f>
        <v>0</v>
      </c>
      <c r="T12" s="29">
        <f t="shared" ref="T12:T17" si="4">G12-O12-U12-V12</f>
        <v>0</v>
      </c>
      <c r="U12" s="29">
        <f>'XLDT.TC(XLD.3)'!Z12+'XLD.KN,PA(XLD.4)'!R12</f>
        <v>0</v>
      </c>
      <c r="V12" s="30">
        <f>SUM(V13:V15)</f>
        <v>0</v>
      </c>
      <c r="W12" s="30">
        <f>SUM(W13:W15)</f>
        <v>0</v>
      </c>
    </row>
    <row r="13" hidden="1" spans="1:23">
      <c r="A13" s="57" t="e">
        <f>'Khai báo'!#REF!</f>
        <v>#REF!</v>
      </c>
      <c r="B13" s="46">
        <f t="shared" si="0"/>
        <v>0</v>
      </c>
      <c r="C13" s="46">
        <f>'XLD.KN(XLD.2)'!C13+'XLDT.TC(XLD.3)'!C13+'XLD.KN,PA(XLD.4)'!C13</f>
        <v>0</v>
      </c>
      <c r="D13" s="46">
        <f>'XLD.KN(XLD.2)'!D13+'XLDT.TC(XLD.3)'!D13+'XLD.KN,PA(XLD.4)'!D13</f>
        <v>0</v>
      </c>
      <c r="E13" s="46">
        <f>'XLD.KN(XLD.2)'!E13+'XLDT.TC(XLD.3)'!E13+'XLD.KN,PA(XLD.4)'!E13</f>
        <v>0</v>
      </c>
      <c r="F13" s="46">
        <f t="shared" ref="F13:F18" si="5">B13-E13</f>
        <v>0</v>
      </c>
      <c r="G13" s="46">
        <f>SUM(I13:K13)</f>
        <v>0</v>
      </c>
      <c r="H13" s="46">
        <f>'XLD.KN(XLD.2)'!I13+'XLDT.TC(XLD.3)'!I13+'XLD.KN,PA(XLD.4)'!I13</f>
        <v>0</v>
      </c>
      <c r="I13" s="46">
        <f>'XLD.KN(XLD.2)'!H13</f>
        <v>0</v>
      </c>
      <c r="J13" s="46">
        <f>'XLDT.TC(XLD.3)'!H13</f>
        <v>0</v>
      </c>
      <c r="K13" s="46">
        <f>'XLD.KN,PA(XLD.4)'!H13</f>
        <v>0</v>
      </c>
      <c r="L13" s="46">
        <f>'KQGQ.KN(KQGQ.1)'!F15+'KQGQ.KN(KQGQ.1)'!G15+'KQGQ.TC(KQGQ.3)'!G14+'XLD.KN,PA(XLD.4)'!N13</f>
        <v>0</v>
      </c>
      <c r="M13" s="33"/>
      <c r="N13" s="46">
        <f t="shared" si="3"/>
        <v>0</v>
      </c>
      <c r="O13" s="46">
        <f>SUM(P13:R13)</f>
        <v>0</v>
      </c>
      <c r="P13" s="46">
        <f>'XLD.KN(XLD.2)'!U13</f>
        <v>0</v>
      </c>
      <c r="Q13" s="46">
        <f>'XLDT.TC(XLD.3)'!V13</f>
        <v>0</v>
      </c>
      <c r="R13" s="46">
        <f>'XLD.KN,PA(XLD.4)'!P13</f>
        <v>0</v>
      </c>
      <c r="S13" s="46">
        <f>SUM(T13:V13)</f>
        <v>0</v>
      </c>
      <c r="T13" s="46">
        <f t="shared" si="4"/>
        <v>0</v>
      </c>
      <c r="U13" s="46">
        <f>'XLDT.TC(XLD.3)'!Z13+'XLD.KN,PA(XLD.4)'!R13</f>
        <v>0</v>
      </c>
      <c r="V13" s="32"/>
      <c r="W13" s="32"/>
    </row>
    <row r="14" hidden="1" spans="1:23">
      <c r="A14" s="57" t="e">
        <f>'Khai báo'!#REF!</f>
        <v>#REF!</v>
      </c>
      <c r="B14" s="46">
        <f t="shared" si="0"/>
        <v>0</v>
      </c>
      <c r="C14" s="46">
        <f>'XLD.KN(XLD.2)'!C14+'XLDT.TC(XLD.3)'!C14+'XLD.KN,PA(XLD.4)'!C14</f>
        <v>0</v>
      </c>
      <c r="D14" s="46">
        <f>'XLD.KN(XLD.2)'!D14+'XLDT.TC(XLD.3)'!D14+'XLD.KN,PA(XLD.4)'!D14</f>
        <v>0</v>
      </c>
      <c r="E14" s="46">
        <f>'XLD.KN(XLD.2)'!E14+'XLDT.TC(XLD.3)'!E14+'XLD.KN,PA(XLD.4)'!E14</f>
        <v>0</v>
      </c>
      <c r="F14" s="46">
        <f t="shared" si="5"/>
        <v>0</v>
      </c>
      <c r="G14" s="46">
        <f t="shared" ref="G14:G19" si="6">SUM(I14:K14)</f>
        <v>0</v>
      </c>
      <c r="H14" s="46">
        <f>'XLD.KN(XLD.2)'!I14+'XLDT.TC(XLD.3)'!I14+'XLD.KN,PA(XLD.4)'!I14</f>
        <v>0</v>
      </c>
      <c r="I14" s="46">
        <f>'XLD.KN(XLD.2)'!H14</f>
        <v>0</v>
      </c>
      <c r="J14" s="46">
        <f>'XLDT.TC(XLD.3)'!H14</f>
        <v>0</v>
      </c>
      <c r="K14" s="46">
        <f>'XLD.KN,PA(XLD.4)'!H14</f>
        <v>0</v>
      </c>
      <c r="L14" s="46">
        <f>'KQGQ.KN(KQGQ.1)'!F16+'KQGQ.KN(KQGQ.1)'!G16+'KQGQ.TC(KQGQ.3)'!G15+'XLD.KN,PA(XLD.4)'!N14</f>
        <v>0</v>
      </c>
      <c r="M14" s="33"/>
      <c r="N14" s="46">
        <f t="shared" si="3"/>
        <v>0</v>
      </c>
      <c r="O14" s="46">
        <f t="shared" ref="O14:O18" si="7">SUM(P14:R14)</f>
        <v>0</v>
      </c>
      <c r="P14" s="46">
        <f>'XLD.KN(XLD.2)'!U14</f>
        <v>0</v>
      </c>
      <c r="Q14" s="46">
        <f>'XLDT.TC(XLD.3)'!V14</f>
        <v>0</v>
      </c>
      <c r="R14" s="46">
        <f>'XLD.KN,PA(XLD.4)'!P14</f>
        <v>0</v>
      </c>
      <c r="S14" s="46">
        <f t="shared" ref="S14:S18" si="8">SUM(T14:V14)</f>
        <v>0</v>
      </c>
      <c r="T14" s="46">
        <f t="shared" si="4"/>
        <v>0</v>
      </c>
      <c r="U14" s="46">
        <f>'XLDT.TC(XLD.3)'!Z14+'XLD.KN,PA(XLD.4)'!R14</f>
        <v>0</v>
      </c>
      <c r="V14" s="32"/>
      <c r="W14" s="32"/>
    </row>
    <row r="15" s="22" customFormat="1" hidden="1" spans="1:23">
      <c r="A15" s="57" t="e">
        <f>'Khai báo'!#REF!</f>
        <v>#REF!</v>
      </c>
      <c r="B15" s="46">
        <f t="shared" si="0"/>
        <v>0</v>
      </c>
      <c r="C15" s="46">
        <f>'XLD.KN(XLD.2)'!C15+'XLDT.TC(XLD.3)'!C15+'XLD.KN,PA(XLD.4)'!C15</f>
        <v>0</v>
      </c>
      <c r="D15" s="46">
        <f>'XLD.KN(XLD.2)'!D15+'XLDT.TC(XLD.3)'!D15+'XLD.KN,PA(XLD.4)'!D15</f>
        <v>0</v>
      </c>
      <c r="E15" s="46">
        <f>'XLD.KN(XLD.2)'!E15+'XLDT.TC(XLD.3)'!E15+'XLD.KN,PA(XLD.4)'!E15</f>
        <v>0</v>
      </c>
      <c r="F15" s="46">
        <f t="shared" si="5"/>
        <v>0</v>
      </c>
      <c r="G15" s="46">
        <f t="shared" si="6"/>
        <v>0</v>
      </c>
      <c r="H15" s="46">
        <f>'XLD.KN(XLD.2)'!I15+'XLDT.TC(XLD.3)'!I15+'XLD.KN,PA(XLD.4)'!I15</f>
        <v>0</v>
      </c>
      <c r="I15" s="46">
        <f>'XLD.KN(XLD.2)'!H15</f>
        <v>0</v>
      </c>
      <c r="J15" s="46">
        <f>'XLDT.TC(XLD.3)'!H15</f>
        <v>0</v>
      </c>
      <c r="K15" s="46">
        <f>'XLD.KN,PA(XLD.4)'!H15</f>
        <v>0</v>
      </c>
      <c r="L15" s="46">
        <f>'KQGQ.KN(KQGQ.1)'!F17+'KQGQ.KN(KQGQ.1)'!G17+'KQGQ.TC(KQGQ.3)'!G16+'XLD.KN,PA(XLD.4)'!N15</f>
        <v>0</v>
      </c>
      <c r="M15" s="33"/>
      <c r="N15" s="46">
        <f t="shared" si="3"/>
        <v>0</v>
      </c>
      <c r="O15" s="46">
        <f t="shared" si="7"/>
        <v>0</v>
      </c>
      <c r="P15" s="46">
        <f>'XLD.KN(XLD.2)'!U15</f>
        <v>0</v>
      </c>
      <c r="Q15" s="46">
        <f>'XLDT.TC(XLD.3)'!V15</f>
        <v>0</v>
      </c>
      <c r="R15" s="46">
        <f>'XLD.KN,PA(XLD.4)'!P15</f>
        <v>0</v>
      </c>
      <c r="S15" s="46">
        <f t="shared" si="8"/>
        <v>0</v>
      </c>
      <c r="T15" s="46">
        <f t="shared" si="4"/>
        <v>0</v>
      </c>
      <c r="U15" s="46">
        <f>'XLDT.TC(XLD.3)'!Z15+'XLD.KN,PA(XLD.4)'!R15</f>
        <v>0</v>
      </c>
      <c r="V15" s="32"/>
      <c r="W15" s="32"/>
    </row>
    <row r="16" s="22" customFormat="1" hidden="1" spans="1:23">
      <c r="A16" s="29" t="str">
        <f>'Khai báo'!A6</f>
        <v>Xã phường</v>
      </c>
      <c r="B16" s="29">
        <f t="shared" si="0"/>
        <v>29</v>
      </c>
      <c r="C16" s="29">
        <f>'XLD.KN(XLD.2)'!C16+'XLDT.TC(XLD.3)'!C16+'XLD.KN,PA(XLD.4)'!C16</f>
        <v>0</v>
      </c>
      <c r="D16" s="29">
        <f>'XLD.KN(XLD.2)'!D16+'XLDT.TC(XLD.3)'!D16+'XLD.KN,PA(XLD.4)'!D16</f>
        <v>29</v>
      </c>
      <c r="E16" s="29">
        <f>SUM(E17:E27)</f>
        <v>29</v>
      </c>
      <c r="F16" s="29">
        <f t="shared" si="5"/>
        <v>0</v>
      </c>
      <c r="G16" s="29">
        <f t="shared" si="6"/>
        <v>29</v>
      </c>
      <c r="H16" s="29">
        <f>'XLD.KN(XLD.2)'!I16+'XLDT.TC(XLD.3)'!I16+'XLD.KN,PA(XLD.4)'!I16</f>
        <v>29</v>
      </c>
      <c r="I16" s="29">
        <f>'XLD.KN(XLD.2)'!H16</f>
        <v>4</v>
      </c>
      <c r="J16" s="29">
        <f>'XLDT.TC(XLD.3)'!H16</f>
        <v>2</v>
      </c>
      <c r="K16" s="29">
        <f>'XLD.KN,PA(XLD.4)'!H16</f>
        <v>23</v>
      </c>
      <c r="L16" s="29">
        <f>'KQGQ.KN(KQGQ.1)'!F18+'KQGQ.KN(KQGQ.1)'!G18+'KQGQ.TC(KQGQ.3)'!G17+'XLD.KN,PA(XLD.4)'!N16</f>
        <v>19</v>
      </c>
      <c r="M16" s="29">
        <f>SUM(M17:M27)</f>
        <v>0</v>
      </c>
      <c r="N16" s="29">
        <f t="shared" si="3"/>
        <v>10</v>
      </c>
      <c r="O16" s="29">
        <f t="shared" si="7"/>
        <v>29</v>
      </c>
      <c r="P16" s="29">
        <f>'XLD.KN(XLD.2)'!U16</f>
        <v>4</v>
      </c>
      <c r="Q16" s="29">
        <f>'XLDT.TC(XLD.3)'!V16</f>
        <v>2</v>
      </c>
      <c r="R16" s="29">
        <f>'XLD.KN,PA(XLD.4)'!P16</f>
        <v>23</v>
      </c>
      <c r="S16" s="29">
        <f t="shared" si="8"/>
        <v>0</v>
      </c>
      <c r="T16" s="29">
        <f t="shared" si="4"/>
        <v>0</v>
      </c>
      <c r="U16" s="29">
        <f>'XLDT.TC(XLD.3)'!Z16+'XLD.KN,PA(XLD.4)'!R16</f>
        <v>0</v>
      </c>
      <c r="V16" s="30">
        <f>SUM(V17:V27)</f>
        <v>0</v>
      </c>
      <c r="W16" s="30">
        <f>SUM(W17:W27)</f>
        <v>0</v>
      </c>
    </row>
    <row r="17" spans="1:23">
      <c r="A17" s="33" t="str">
        <f>'Khai báo'!A7</f>
        <v>Xã Phù Đổng</v>
      </c>
      <c r="B17" s="46">
        <f t="shared" si="0"/>
        <v>29</v>
      </c>
      <c r="C17" s="46">
        <f>'XLD.KN(XLD.2)'!C17+'XLDT.TC(XLD.3)'!C17+'XLD.KN,PA(XLD.4)'!C17</f>
        <v>0</v>
      </c>
      <c r="D17" s="46">
        <f>'XLD.KN(XLD.2)'!D17+'XLDT.TC(XLD.3)'!D17+'XLD.KN,PA(XLD.4)'!D17</f>
        <v>29</v>
      </c>
      <c r="E17" s="46">
        <f>'XLD.KN(XLD.2)'!E17+'XLDT.TC(XLD.3)'!E17+'XLD.KN,PA(XLD.4)'!E17</f>
        <v>29</v>
      </c>
      <c r="F17" s="46">
        <f t="shared" si="5"/>
        <v>0</v>
      </c>
      <c r="G17" s="46">
        <f t="shared" si="6"/>
        <v>29</v>
      </c>
      <c r="H17" s="46">
        <f>'XLD.KN(XLD.2)'!I17+'XLDT.TC(XLD.3)'!I17+'XLD.KN,PA(XLD.4)'!I17</f>
        <v>29</v>
      </c>
      <c r="I17" s="46">
        <f>'XLD.KN(XLD.2)'!H17</f>
        <v>4</v>
      </c>
      <c r="J17" s="46">
        <f>'XLDT.TC(XLD.3)'!H17</f>
        <v>2</v>
      </c>
      <c r="K17" s="46">
        <f>'XLD.KN,PA(XLD.4)'!H17</f>
        <v>23</v>
      </c>
      <c r="L17" s="46">
        <f>'KQGQ.KN(KQGQ.1)'!F19+'KQGQ.KN(KQGQ.1)'!G19+'KQGQ.TC(KQGQ.3)'!G18+'XLD.KN,PA(XLD.4)'!N17</f>
        <v>19</v>
      </c>
      <c r="M17" s="33"/>
      <c r="N17" s="46">
        <f t="shared" si="3"/>
        <v>10</v>
      </c>
      <c r="O17" s="46">
        <f t="shared" si="7"/>
        <v>29</v>
      </c>
      <c r="P17" s="46">
        <f>'XLD.KN(XLD.2)'!U17</f>
        <v>4</v>
      </c>
      <c r="Q17" s="46">
        <f>'XLDT.TC(XLD.3)'!V17</f>
        <v>2</v>
      </c>
      <c r="R17" s="46">
        <f>'XLD.KN,PA(XLD.4)'!P17</f>
        <v>23</v>
      </c>
      <c r="S17" s="46">
        <f t="shared" si="8"/>
        <v>0</v>
      </c>
      <c r="T17" s="46">
        <f t="shared" si="4"/>
        <v>0</v>
      </c>
      <c r="U17" s="46">
        <f>'XLDT.TC(XLD.3)'!Z17+'XLD.KN,PA(XLD.4)'!R17</f>
        <v>0</v>
      </c>
      <c r="V17" s="32">
        <v>0</v>
      </c>
      <c r="W17" s="32">
        <v>0</v>
      </c>
    </row>
    <row r="18" s="22" customFormat="1" hidden="1" spans="1:23">
      <c r="A18" s="31">
        <f>'Khai báo'!A8</f>
        <v>0</v>
      </c>
      <c r="B18" s="44">
        <f t="shared" si="0"/>
        <v>0</v>
      </c>
      <c r="C18" s="44">
        <f>'XLD.KN(XLD.2)'!C18+'XLDT.TC(XLD.3)'!C18+'XLD.KN,PA(XLD.4)'!C18</f>
        <v>0</v>
      </c>
      <c r="D18" s="44">
        <f>'XLD.KN(XLD.2)'!D18+'XLDT.TC(XLD.3)'!D18+'XLD.KN,PA(XLD.4)'!D18</f>
        <v>0</v>
      </c>
      <c r="E18" s="44">
        <f>'XLD.KN(XLD.2)'!E18+'XLDT.TC(XLD.3)'!E18+'XLD.KN,PA(XLD.4)'!E18</f>
        <v>0</v>
      </c>
      <c r="F18" s="44">
        <f t="shared" si="5"/>
        <v>0</v>
      </c>
      <c r="G18" s="44">
        <f t="shared" si="6"/>
        <v>0</v>
      </c>
      <c r="H18" s="44">
        <f>'XLD.KN(XLD.2)'!I18+'XLDT.TC(XLD.3)'!I18+'XLD.KN,PA(XLD.4)'!I18</f>
        <v>0</v>
      </c>
      <c r="I18" s="44">
        <f>'XLD.KN(XLD.2)'!H18</f>
        <v>0</v>
      </c>
      <c r="J18" s="44">
        <f>'XLDT.TC(XLD.3)'!H18</f>
        <v>0</v>
      </c>
      <c r="K18" s="44">
        <f>'XLD.KN,PA(XLD.4)'!H18</f>
        <v>0</v>
      </c>
      <c r="L18" s="44">
        <f>'KQGQ.KN(KQGQ.1)'!F20+'KQGQ.KN(KQGQ.1)'!G20+'KQGQ.TC(KQGQ.3)'!G19+'XLD.KN,PA(XLD.4)'!N18</f>
        <v>0</v>
      </c>
      <c r="M18" s="32"/>
      <c r="N18" s="44">
        <f t="shared" si="3"/>
        <v>0</v>
      </c>
      <c r="O18" s="44">
        <f t="shared" si="7"/>
        <v>0</v>
      </c>
      <c r="P18" s="44">
        <f>'XLD.KN(XLD.2)'!U18</f>
        <v>0</v>
      </c>
      <c r="Q18" s="44">
        <f>'XLDT.TC(XLD.3)'!V18</f>
        <v>0</v>
      </c>
      <c r="R18" s="44">
        <f>'XLD.KN,PA(XLD.4)'!P18</f>
        <v>0</v>
      </c>
      <c r="S18" s="44">
        <f t="shared" si="8"/>
        <v>0</v>
      </c>
      <c r="T18" s="44">
        <f t="shared" ref="T18:T27" si="9">G18-O18-U18-V18</f>
        <v>0</v>
      </c>
      <c r="U18" s="44">
        <f>'XLDT.TC(XLD.3)'!Z18+'XLD.KN,PA(XLD.4)'!R18</f>
        <v>0</v>
      </c>
      <c r="V18" s="32"/>
      <c r="W18" s="32"/>
    </row>
    <row r="19" hidden="1" spans="1:23">
      <c r="A19" s="31">
        <f>'Khai báo'!A9</f>
        <v>0</v>
      </c>
      <c r="B19" s="44">
        <f t="shared" ref="B19:B27" si="10">C19+D19</f>
        <v>0</v>
      </c>
      <c r="C19" s="44">
        <f>'XLD.KN(XLD.2)'!C19+'XLDT.TC(XLD.3)'!C19+'XLD.KN,PA(XLD.4)'!C19</f>
        <v>0</v>
      </c>
      <c r="D19" s="44">
        <f>'XLD.KN(XLD.2)'!D19+'XLDT.TC(XLD.3)'!D19+'XLD.KN,PA(XLD.4)'!D19</f>
        <v>0</v>
      </c>
      <c r="E19" s="44">
        <f>'XLD.KN(XLD.2)'!E19+'XLDT.TC(XLD.3)'!E19+'XLD.KN,PA(XLD.4)'!E19</f>
        <v>0</v>
      </c>
      <c r="F19" s="44">
        <f t="shared" ref="F19:F27" si="11">B19-E19</f>
        <v>0</v>
      </c>
      <c r="G19" s="44">
        <f t="shared" si="6"/>
        <v>0</v>
      </c>
      <c r="H19" s="44">
        <f>'XLD.KN(XLD.2)'!I19+'XLDT.TC(XLD.3)'!I19+'XLD.KN,PA(XLD.4)'!I19</f>
        <v>0</v>
      </c>
      <c r="I19" s="44">
        <f>'XLD.KN(XLD.2)'!H19</f>
        <v>0</v>
      </c>
      <c r="J19" s="44">
        <f>'XLDT.TC(XLD.3)'!H19</f>
        <v>0</v>
      </c>
      <c r="K19" s="44">
        <f>'XLD.KN,PA(XLD.4)'!H19</f>
        <v>0</v>
      </c>
      <c r="L19" s="44">
        <f>'KQGQ.KN(KQGQ.1)'!F21+'KQGQ.KN(KQGQ.1)'!G21+'KQGQ.TC(KQGQ.3)'!G20+'XLD.KN,PA(XLD.4)'!N19</f>
        <v>0</v>
      </c>
      <c r="M19" s="32"/>
      <c r="N19" s="44">
        <f t="shared" ref="N19:N27" si="12">G19-L19-M19</f>
        <v>0</v>
      </c>
      <c r="O19" s="44">
        <f t="shared" ref="O19:O27" si="13">SUM(P19:R19)</f>
        <v>0</v>
      </c>
      <c r="P19" s="44">
        <f>'XLD.KN(XLD.2)'!U19</f>
        <v>0</v>
      </c>
      <c r="Q19" s="44">
        <f>'XLDT.TC(XLD.3)'!V19</f>
        <v>0</v>
      </c>
      <c r="R19" s="44">
        <f>'XLD.KN,PA(XLD.4)'!P19</f>
        <v>0</v>
      </c>
      <c r="S19" s="44">
        <f t="shared" ref="S19:S27" si="14">SUM(T19:V19)</f>
        <v>0</v>
      </c>
      <c r="T19" s="44">
        <f t="shared" si="9"/>
        <v>0</v>
      </c>
      <c r="U19" s="44">
        <f>'XLDT.TC(XLD.3)'!Z19+'XLD.KN,PA(XLD.4)'!R19</f>
        <v>0</v>
      </c>
      <c r="V19" s="32"/>
      <c r="W19" s="32"/>
    </row>
    <row r="20" hidden="1" spans="1:23">
      <c r="A20" s="31">
        <f>'Khai báo'!A10</f>
        <v>0</v>
      </c>
      <c r="B20" s="44">
        <f t="shared" si="10"/>
        <v>0</v>
      </c>
      <c r="C20" s="44">
        <f>'XLD.KN(XLD.2)'!C20+'XLDT.TC(XLD.3)'!C20+'XLD.KN,PA(XLD.4)'!C20</f>
        <v>0</v>
      </c>
      <c r="D20" s="44">
        <f>'XLD.KN(XLD.2)'!D20+'XLDT.TC(XLD.3)'!D20+'XLD.KN,PA(XLD.4)'!D20</f>
        <v>0</v>
      </c>
      <c r="E20" s="44">
        <f>'XLD.KN(XLD.2)'!E20+'XLDT.TC(XLD.3)'!E20+'XLD.KN,PA(XLD.4)'!E20</f>
        <v>0</v>
      </c>
      <c r="F20" s="44">
        <f t="shared" si="11"/>
        <v>0</v>
      </c>
      <c r="G20" s="44">
        <f t="shared" ref="G20:G27" si="15">SUM(I20:K20)</f>
        <v>0</v>
      </c>
      <c r="H20" s="44">
        <f>'XLD.KN(XLD.2)'!I20+'XLDT.TC(XLD.3)'!I20+'XLD.KN,PA(XLD.4)'!I20</f>
        <v>0</v>
      </c>
      <c r="I20" s="44">
        <f>'XLD.KN(XLD.2)'!H20</f>
        <v>0</v>
      </c>
      <c r="J20" s="44">
        <f>'XLDT.TC(XLD.3)'!H20</f>
        <v>0</v>
      </c>
      <c r="K20" s="44">
        <f>'XLD.KN,PA(XLD.4)'!H20</f>
        <v>0</v>
      </c>
      <c r="L20" s="44">
        <f>'KQGQ.KN(KQGQ.1)'!F22+'KQGQ.KN(KQGQ.1)'!G22+'KQGQ.TC(KQGQ.3)'!G21+'XLD.KN,PA(XLD.4)'!N20</f>
        <v>0</v>
      </c>
      <c r="M20" s="32"/>
      <c r="N20" s="44">
        <f t="shared" si="12"/>
        <v>0</v>
      </c>
      <c r="O20" s="44">
        <f t="shared" si="13"/>
        <v>0</v>
      </c>
      <c r="P20" s="44">
        <f>'XLD.KN(XLD.2)'!U20</f>
        <v>0</v>
      </c>
      <c r="Q20" s="44">
        <f>'XLDT.TC(XLD.3)'!V20</f>
        <v>0</v>
      </c>
      <c r="R20" s="44">
        <f>'XLD.KN,PA(XLD.4)'!P20</f>
        <v>0</v>
      </c>
      <c r="S20" s="44">
        <f t="shared" si="14"/>
        <v>0</v>
      </c>
      <c r="T20" s="44">
        <f t="shared" si="9"/>
        <v>0</v>
      </c>
      <c r="U20" s="44">
        <f>'XLDT.TC(XLD.3)'!Z20+'XLD.KN,PA(XLD.4)'!R20</f>
        <v>0</v>
      </c>
      <c r="V20" s="32"/>
      <c r="W20" s="32"/>
    </row>
    <row r="21" s="22" customFormat="1" hidden="1" spans="1:23">
      <c r="A21" s="31">
        <f>'Khai báo'!A11</f>
        <v>0</v>
      </c>
      <c r="B21" s="44">
        <f t="shared" si="10"/>
        <v>0</v>
      </c>
      <c r="C21" s="44">
        <f>'XLD.KN(XLD.2)'!C21+'XLDT.TC(XLD.3)'!C21+'XLD.KN,PA(XLD.4)'!C21</f>
        <v>0</v>
      </c>
      <c r="D21" s="44">
        <f>'XLD.KN(XLD.2)'!D21+'XLDT.TC(XLD.3)'!D21+'XLD.KN,PA(XLD.4)'!D21</f>
        <v>0</v>
      </c>
      <c r="E21" s="44">
        <f>'XLD.KN(XLD.2)'!E21+'XLDT.TC(XLD.3)'!E21+'XLD.KN,PA(XLD.4)'!E21</f>
        <v>0</v>
      </c>
      <c r="F21" s="44">
        <f t="shared" si="11"/>
        <v>0</v>
      </c>
      <c r="G21" s="44">
        <f t="shared" si="15"/>
        <v>0</v>
      </c>
      <c r="H21" s="44">
        <f>'XLD.KN(XLD.2)'!I21+'XLDT.TC(XLD.3)'!I21+'XLD.KN,PA(XLD.4)'!I21</f>
        <v>0</v>
      </c>
      <c r="I21" s="44">
        <f>'XLD.KN(XLD.2)'!H21</f>
        <v>0</v>
      </c>
      <c r="J21" s="44">
        <f>'XLDT.TC(XLD.3)'!H21</f>
        <v>0</v>
      </c>
      <c r="K21" s="44">
        <f>'XLD.KN,PA(XLD.4)'!H21</f>
        <v>0</v>
      </c>
      <c r="L21" s="44">
        <f>'KQGQ.KN(KQGQ.1)'!F23+'KQGQ.KN(KQGQ.1)'!G23+'KQGQ.TC(KQGQ.3)'!G22+'XLD.KN,PA(XLD.4)'!N21</f>
        <v>0</v>
      </c>
      <c r="M21" s="32"/>
      <c r="N21" s="44">
        <f t="shared" si="12"/>
        <v>0</v>
      </c>
      <c r="O21" s="44">
        <f t="shared" si="13"/>
        <v>0</v>
      </c>
      <c r="P21" s="44">
        <f>'XLD.KN(XLD.2)'!U21</f>
        <v>0</v>
      </c>
      <c r="Q21" s="44">
        <f>'XLDT.TC(XLD.3)'!V21</f>
        <v>0</v>
      </c>
      <c r="R21" s="44">
        <f>'XLD.KN,PA(XLD.4)'!P21</f>
        <v>0</v>
      </c>
      <c r="S21" s="44">
        <f t="shared" si="14"/>
        <v>0</v>
      </c>
      <c r="T21" s="44">
        <f t="shared" si="9"/>
        <v>0</v>
      </c>
      <c r="U21" s="44">
        <f>'XLDT.TC(XLD.3)'!Z21+'XLD.KN,PA(XLD.4)'!R21</f>
        <v>0</v>
      </c>
      <c r="V21" s="32"/>
      <c r="W21" s="32"/>
    </row>
    <row r="22" hidden="1" spans="1:23">
      <c r="A22" s="31">
        <f>'Khai báo'!A12</f>
        <v>0</v>
      </c>
      <c r="B22" s="44">
        <f t="shared" si="10"/>
        <v>0</v>
      </c>
      <c r="C22" s="44">
        <f>'XLD.KN(XLD.2)'!C22+'XLDT.TC(XLD.3)'!C22+'XLD.KN,PA(XLD.4)'!C22</f>
        <v>0</v>
      </c>
      <c r="D22" s="44">
        <f>'XLD.KN(XLD.2)'!D22+'XLDT.TC(XLD.3)'!D22+'XLD.KN,PA(XLD.4)'!D22</f>
        <v>0</v>
      </c>
      <c r="E22" s="44">
        <f>'XLD.KN(XLD.2)'!E22+'XLDT.TC(XLD.3)'!E22+'XLD.KN,PA(XLD.4)'!E22</f>
        <v>0</v>
      </c>
      <c r="F22" s="44">
        <f t="shared" si="11"/>
        <v>0</v>
      </c>
      <c r="G22" s="44">
        <f t="shared" si="15"/>
        <v>0</v>
      </c>
      <c r="H22" s="44">
        <f>'XLD.KN(XLD.2)'!I22+'XLDT.TC(XLD.3)'!I22+'XLD.KN,PA(XLD.4)'!I22</f>
        <v>0</v>
      </c>
      <c r="I22" s="44">
        <f>'XLD.KN(XLD.2)'!H22</f>
        <v>0</v>
      </c>
      <c r="J22" s="44">
        <f>'XLDT.TC(XLD.3)'!H22</f>
        <v>0</v>
      </c>
      <c r="K22" s="44">
        <f>'XLD.KN,PA(XLD.4)'!H22</f>
        <v>0</v>
      </c>
      <c r="L22" s="44">
        <f>'KQGQ.KN(KQGQ.1)'!F24+'KQGQ.KN(KQGQ.1)'!G24+'KQGQ.TC(KQGQ.3)'!G23+'XLD.KN,PA(XLD.4)'!N22</f>
        <v>0</v>
      </c>
      <c r="M22" s="32"/>
      <c r="N22" s="44">
        <f t="shared" si="12"/>
        <v>0</v>
      </c>
      <c r="O22" s="44">
        <f t="shared" si="13"/>
        <v>0</v>
      </c>
      <c r="P22" s="44">
        <f>'XLD.KN(XLD.2)'!U22</f>
        <v>0</v>
      </c>
      <c r="Q22" s="44">
        <f>'XLDT.TC(XLD.3)'!V22</f>
        <v>0</v>
      </c>
      <c r="R22" s="44">
        <f>'XLD.KN,PA(XLD.4)'!P22</f>
        <v>0</v>
      </c>
      <c r="S22" s="44">
        <f t="shared" si="14"/>
        <v>0</v>
      </c>
      <c r="T22" s="44">
        <f t="shared" si="9"/>
        <v>0</v>
      </c>
      <c r="U22" s="44">
        <f>'XLDT.TC(XLD.3)'!Z22+'XLD.KN,PA(XLD.4)'!R22</f>
        <v>0</v>
      </c>
      <c r="V22" s="32"/>
      <c r="W22" s="32"/>
    </row>
    <row r="23" hidden="1" spans="1:23">
      <c r="A23" s="31">
        <f>'Khai báo'!A13</f>
        <v>0</v>
      </c>
      <c r="B23" s="44">
        <f t="shared" si="10"/>
        <v>0</v>
      </c>
      <c r="C23" s="44">
        <f>'XLD.KN(XLD.2)'!C23+'XLDT.TC(XLD.3)'!C23+'XLD.KN,PA(XLD.4)'!C23</f>
        <v>0</v>
      </c>
      <c r="D23" s="44">
        <f>'XLD.KN(XLD.2)'!D23+'XLDT.TC(XLD.3)'!D23+'XLD.KN,PA(XLD.4)'!D23</f>
        <v>0</v>
      </c>
      <c r="E23" s="44">
        <f>'XLD.KN(XLD.2)'!E23+'XLDT.TC(XLD.3)'!E23+'XLD.KN,PA(XLD.4)'!E23</f>
        <v>0</v>
      </c>
      <c r="F23" s="44">
        <f t="shared" si="11"/>
        <v>0</v>
      </c>
      <c r="G23" s="44">
        <f t="shared" si="15"/>
        <v>0</v>
      </c>
      <c r="H23" s="44">
        <f>'XLD.KN(XLD.2)'!I23+'XLDT.TC(XLD.3)'!I23+'XLD.KN,PA(XLD.4)'!I23</f>
        <v>0</v>
      </c>
      <c r="I23" s="44">
        <f>'XLD.KN(XLD.2)'!H23</f>
        <v>0</v>
      </c>
      <c r="J23" s="44">
        <f>'XLDT.TC(XLD.3)'!H23</f>
        <v>0</v>
      </c>
      <c r="K23" s="44">
        <f>'XLD.KN,PA(XLD.4)'!H23</f>
        <v>0</v>
      </c>
      <c r="L23" s="44">
        <f>'KQGQ.KN(KQGQ.1)'!F25+'KQGQ.KN(KQGQ.1)'!G25+'KQGQ.TC(KQGQ.3)'!G24+'XLD.KN,PA(XLD.4)'!N23</f>
        <v>0</v>
      </c>
      <c r="M23" s="47"/>
      <c r="N23" s="44">
        <f t="shared" si="12"/>
        <v>0</v>
      </c>
      <c r="O23" s="44">
        <f t="shared" si="13"/>
        <v>0</v>
      </c>
      <c r="P23" s="44">
        <f>'XLD.KN(XLD.2)'!U23</f>
        <v>0</v>
      </c>
      <c r="Q23" s="44">
        <f>'XLDT.TC(XLD.3)'!V23</f>
        <v>0</v>
      </c>
      <c r="R23" s="44">
        <f>'XLD.KN,PA(XLD.4)'!P23</f>
        <v>0</v>
      </c>
      <c r="S23" s="44">
        <f t="shared" si="14"/>
        <v>0</v>
      </c>
      <c r="T23" s="44">
        <f t="shared" si="9"/>
        <v>0</v>
      </c>
      <c r="U23" s="44">
        <f>'XLDT.TC(XLD.3)'!Z23+'XLD.KN,PA(XLD.4)'!R23</f>
        <v>0</v>
      </c>
      <c r="V23" s="47"/>
      <c r="W23" s="47"/>
    </row>
    <row r="24" hidden="1" spans="1:23">
      <c r="A24" s="31">
        <f>'Khai báo'!A14</f>
        <v>0</v>
      </c>
      <c r="B24" s="44">
        <f t="shared" si="10"/>
        <v>0</v>
      </c>
      <c r="C24" s="44">
        <f>'XLD.KN(XLD.2)'!C24+'XLDT.TC(XLD.3)'!C24+'XLD.KN,PA(XLD.4)'!C24</f>
        <v>0</v>
      </c>
      <c r="D24" s="44">
        <f>'XLD.KN(XLD.2)'!D24+'XLDT.TC(XLD.3)'!D24+'XLD.KN,PA(XLD.4)'!D24</f>
        <v>0</v>
      </c>
      <c r="E24" s="44">
        <f>'XLD.KN(XLD.2)'!E24+'XLDT.TC(XLD.3)'!E24+'XLD.KN,PA(XLD.4)'!E24</f>
        <v>0</v>
      </c>
      <c r="F24" s="44">
        <f t="shared" si="11"/>
        <v>0</v>
      </c>
      <c r="G24" s="44">
        <f t="shared" si="15"/>
        <v>0</v>
      </c>
      <c r="H24" s="44">
        <f>'XLD.KN(XLD.2)'!I24+'XLDT.TC(XLD.3)'!I24+'XLD.KN,PA(XLD.4)'!I24</f>
        <v>0</v>
      </c>
      <c r="I24" s="44">
        <f>'XLD.KN(XLD.2)'!H24</f>
        <v>0</v>
      </c>
      <c r="J24" s="44">
        <f>'XLDT.TC(XLD.3)'!H24</f>
        <v>0</v>
      </c>
      <c r="K24" s="44">
        <f>'XLD.KN,PA(XLD.4)'!H24</f>
        <v>0</v>
      </c>
      <c r="L24" s="44">
        <f>'KQGQ.KN(KQGQ.1)'!F26+'KQGQ.KN(KQGQ.1)'!G26+'KQGQ.TC(KQGQ.3)'!G25+'XLD.KN,PA(XLD.4)'!N24</f>
        <v>0</v>
      </c>
      <c r="M24" s="47"/>
      <c r="N24" s="44">
        <f t="shared" si="12"/>
        <v>0</v>
      </c>
      <c r="O24" s="44">
        <f t="shared" si="13"/>
        <v>0</v>
      </c>
      <c r="P24" s="44">
        <f>'XLD.KN(XLD.2)'!U24</f>
        <v>0</v>
      </c>
      <c r="Q24" s="44">
        <f>'XLDT.TC(XLD.3)'!V24</f>
        <v>0</v>
      </c>
      <c r="R24" s="44">
        <f>'XLD.KN,PA(XLD.4)'!P24</f>
        <v>0</v>
      </c>
      <c r="S24" s="44">
        <f t="shared" si="14"/>
        <v>0</v>
      </c>
      <c r="T24" s="44">
        <f t="shared" si="9"/>
        <v>0</v>
      </c>
      <c r="U24" s="44">
        <f>'XLDT.TC(XLD.3)'!Z24+'XLD.KN,PA(XLD.4)'!R24</f>
        <v>0</v>
      </c>
      <c r="V24" s="47"/>
      <c r="W24" s="47"/>
    </row>
    <row r="25" hidden="1" spans="1:23">
      <c r="A25" s="31">
        <f>'Khai báo'!A15</f>
        <v>0</v>
      </c>
      <c r="B25" s="44">
        <f t="shared" si="10"/>
        <v>0</v>
      </c>
      <c r="C25" s="44">
        <f>'XLD.KN(XLD.2)'!C25+'XLDT.TC(XLD.3)'!C25+'XLD.KN,PA(XLD.4)'!C25</f>
        <v>0</v>
      </c>
      <c r="D25" s="44">
        <f>'XLD.KN(XLD.2)'!D25+'XLDT.TC(XLD.3)'!D25+'XLD.KN,PA(XLD.4)'!D25</f>
        <v>0</v>
      </c>
      <c r="E25" s="44">
        <f>'XLD.KN(XLD.2)'!E25+'XLDT.TC(XLD.3)'!E25+'XLD.KN,PA(XLD.4)'!E25</f>
        <v>0</v>
      </c>
      <c r="F25" s="44">
        <f t="shared" si="11"/>
        <v>0</v>
      </c>
      <c r="G25" s="44">
        <f t="shared" si="15"/>
        <v>0</v>
      </c>
      <c r="H25" s="44">
        <f>'XLD.KN(XLD.2)'!I25+'XLDT.TC(XLD.3)'!I25+'XLD.KN,PA(XLD.4)'!I25</f>
        <v>0</v>
      </c>
      <c r="I25" s="44">
        <f>'XLD.KN(XLD.2)'!H25</f>
        <v>0</v>
      </c>
      <c r="J25" s="44">
        <f>'XLDT.TC(XLD.3)'!H25</f>
        <v>0</v>
      </c>
      <c r="K25" s="44">
        <f>'XLD.KN,PA(XLD.4)'!H25</f>
        <v>0</v>
      </c>
      <c r="L25" s="44">
        <f>'KQGQ.KN(KQGQ.1)'!F27+'KQGQ.KN(KQGQ.1)'!G27+'KQGQ.TC(KQGQ.3)'!G26+'XLD.KN,PA(XLD.4)'!N25</f>
        <v>0</v>
      </c>
      <c r="M25" s="47"/>
      <c r="N25" s="44">
        <f t="shared" si="12"/>
        <v>0</v>
      </c>
      <c r="O25" s="44">
        <f t="shared" si="13"/>
        <v>0</v>
      </c>
      <c r="P25" s="44">
        <f>'XLD.KN(XLD.2)'!U25</f>
        <v>0</v>
      </c>
      <c r="Q25" s="44">
        <f>'XLDT.TC(XLD.3)'!V25</f>
        <v>0</v>
      </c>
      <c r="R25" s="44">
        <f>'XLD.KN,PA(XLD.4)'!P25</f>
        <v>0</v>
      </c>
      <c r="S25" s="44">
        <f t="shared" si="14"/>
        <v>0</v>
      </c>
      <c r="T25" s="44">
        <f t="shared" si="9"/>
        <v>0</v>
      </c>
      <c r="U25" s="44">
        <f>'XLDT.TC(XLD.3)'!Z25+'XLD.KN,PA(XLD.4)'!R25</f>
        <v>0</v>
      </c>
      <c r="V25" s="47"/>
      <c r="W25" s="47"/>
    </row>
    <row r="26" hidden="1" spans="1:23">
      <c r="A26" s="31">
        <f>'Khai báo'!A16</f>
        <v>0</v>
      </c>
      <c r="B26" s="44">
        <f t="shared" si="10"/>
        <v>0</v>
      </c>
      <c r="C26" s="44">
        <f>'XLD.KN(XLD.2)'!C26+'XLDT.TC(XLD.3)'!C26+'XLD.KN,PA(XLD.4)'!C26</f>
        <v>0</v>
      </c>
      <c r="D26" s="44">
        <f>'XLD.KN(XLD.2)'!D26+'XLDT.TC(XLD.3)'!D26+'XLD.KN,PA(XLD.4)'!D26</f>
        <v>0</v>
      </c>
      <c r="E26" s="44">
        <f>'XLD.KN(XLD.2)'!E26+'XLDT.TC(XLD.3)'!E26+'XLD.KN,PA(XLD.4)'!E26</f>
        <v>0</v>
      </c>
      <c r="F26" s="44">
        <f t="shared" si="11"/>
        <v>0</v>
      </c>
      <c r="G26" s="44">
        <f t="shared" si="15"/>
        <v>0</v>
      </c>
      <c r="H26" s="44">
        <f>'XLD.KN(XLD.2)'!I26+'XLDT.TC(XLD.3)'!I26+'XLD.KN,PA(XLD.4)'!I26</f>
        <v>0</v>
      </c>
      <c r="I26" s="44">
        <f>'XLD.KN(XLD.2)'!H26</f>
        <v>0</v>
      </c>
      <c r="J26" s="44">
        <f>'XLDT.TC(XLD.3)'!H26</f>
        <v>0</v>
      </c>
      <c r="K26" s="44">
        <f>'XLD.KN,PA(XLD.4)'!H26</f>
        <v>0</v>
      </c>
      <c r="L26" s="44">
        <f>'KQGQ.KN(KQGQ.1)'!F28+'KQGQ.KN(KQGQ.1)'!G28+'KQGQ.TC(KQGQ.3)'!G27+'XLD.KN,PA(XLD.4)'!N26</f>
        <v>0</v>
      </c>
      <c r="M26" s="47"/>
      <c r="N26" s="44">
        <f t="shared" si="12"/>
        <v>0</v>
      </c>
      <c r="O26" s="44">
        <f t="shared" si="13"/>
        <v>0</v>
      </c>
      <c r="P26" s="44">
        <f>'XLD.KN(XLD.2)'!U26</f>
        <v>0</v>
      </c>
      <c r="Q26" s="44">
        <f>'XLDT.TC(XLD.3)'!V26</f>
        <v>0</v>
      </c>
      <c r="R26" s="44">
        <f>'XLD.KN,PA(XLD.4)'!P26</f>
        <v>0</v>
      </c>
      <c r="S26" s="44">
        <f t="shared" si="14"/>
        <v>0</v>
      </c>
      <c r="T26" s="44">
        <f t="shared" si="9"/>
        <v>0</v>
      </c>
      <c r="U26" s="44">
        <f>'XLDT.TC(XLD.3)'!Z26+'XLD.KN,PA(XLD.4)'!R26</f>
        <v>0</v>
      </c>
      <c r="V26" s="47"/>
      <c r="W26" s="47"/>
    </row>
    <row r="27" hidden="1" spans="1:23">
      <c r="A27" s="31">
        <f>'Khai báo'!A17</f>
        <v>0</v>
      </c>
      <c r="B27" s="44">
        <f t="shared" si="10"/>
        <v>0</v>
      </c>
      <c r="C27" s="44">
        <f>'XLD.KN(XLD.2)'!C27+'XLDT.TC(XLD.3)'!C27+'XLD.KN,PA(XLD.4)'!C27</f>
        <v>0</v>
      </c>
      <c r="D27" s="44">
        <f>'XLD.KN(XLD.2)'!D27+'XLDT.TC(XLD.3)'!D27+'XLD.KN,PA(XLD.4)'!D27</f>
        <v>0</v>
      </c>
      <c r="E27" s="44">
        <f>'XLD.KN(XLD.2)'!E27+'XLDT.TC(XLD.3)'!E27+'XLD.KN,PA(XLD.4)'!E27</f>
        <v>0</v>
      </c>
      <c r="F27" s="44">
        <f t="shared" si="11"/>
        <v>0</v>
      </c>
      <c r="G27" s="44">
        <f t="shared" si="15"/>
        <v>0</v>
      </c>
      <c r="H27" s="44">
        <f>'XLD.KN(XLD.2)'!I27+'XLDT.TC(XLD.3)'!I27+'XLD.KN,PA(XLD.4)'!I27</f>
        <v>0</v>
      </c>
      <c r="I27" s="44">
        <f>'XLD.KN(XLD.2)'!H27</f>
        <v>0</v>
      </c>
      <c r="J27" s="44">
        <f>'XLDT.TC(XLD.3)'!H27</f>
        <v>0</v>
      </c>
      <c r="K27" s="44">
        <f>'XLD.KN,PA(XLD.4)'!H27</f>
        <v>0</v>
      </c>
      <c r="L27" s="44">
        <f>'KQGQ.KN(KQGQ.1)'!F29+'KQGQ.KN(KQGQ.1)'!G29+'KQGQ.TC(KQGQ.3)'!G28+'XLD.KN,PA(XLD.4)'!N27</f>
        <v>0</v>
      </c>
      <c r="M27" s="47"/>
      <c r="N27" s="44">
        <f t="shared" si="12"/>
        <v>0</v>
      </c>
      <c r="O27" s="44">
        <f t="shared" si="13"/>
        <v>0</v>
      </c>
      <c r="P27" s="44">
        <f>'XLD.KN(XLD.2)'!U27</f>
        <v>0</v>
      </c>
      <c r="Q27" s="44">
        <f>'XLDT.TC(XLD.3)'!V27</f>
        <v>0</v>
      </c>
      <c r="R27" s="44">
        <f>'XLD.KN,PA(XLD.4)'!P27</f>
        <v>0</v>
      </c>
      <c r="S27" s="44">
        <f t="shared" si="14"/>
        <v>0</v>
      </c>
      <c r="T27" s="44">
        <f t="shared" si="9"/>
        <v>0</v>
      </c>
      <c r="U27" s="44">
        <f>'XLDT.TC(XLD.3)'!Z27+'XLD.KN,PA(XLD.4)'!R27</f>
        <v>0</v>
      </c>
      <c r="V27" s="47"/>
      <c r="W27" s="47"/>
    </row>
    <row r="28" spans="1:1">
      <c r="A28" s="56"/>
    </row>
    <row r="29" spans="1:1">
      <c r="A29" s="35" t="s">
        <v>301</v>
      </c>
    </row>
    <row r="30" spans="1:1">
      <c r="A30" s="36" t="s">
        <v>302</v>
      </c>
    </row>
    <row r="31" spans="1:1">
      <c r="A31" s="82" t="s">
        <v>303</v>
      </c>
    </row>
    <row r="32" spans="1:1">
      <c r="A32" s="82" t="s">
        <v>304</v>
      </c>
    </row>
    <row r="33" spans="1:1">
      <c r="A33" s="82" t="s">
        <v>259</v>
      </c>
    </row>
    <row r="34" spans="1:1">
      <c r="A34" s="82" t="s">
        <v>305</v>
      </c>
    </row>
    <row r="35" spans="1:1">
      <c r="A35" s="82" t="s">
        <v>306</v>
      </c>
    </row>
    <row r="36" spans="1:1">
      <c r="A36" s="82" t="s">
        <v>307</v>
      </c>
    </row>
    <row r="37" spans="1:1">
      <c r="A37" s="82" t="s">
        <v>308</v>
      </c>
    </row>
    <row r="38" spans="1:1">
      <c r="A38" s="82" t="s">
        <v>309</v>
      </c>
    </row>
    <row r="39" spans="1:1">
      <c r="A39" s="82" t="s">
        <v>310</v>
      </c>
    </row>
    <row r="40" spans="1:1">
      <c r="A40" s="82" t="s">
        <v>311</v>
      </c>
    </row>
    <row r="41" spans="1:1">
      <c r="A41" s="82" t="s">
        <v>312</v>
      </c>
    </row>
    <row r="42" spans="1:1">
      <c r="A42" s="82" t="s">
        <v>313</v>
      </c>
    </row>
    <row r="43" spans="1:1">
      <c r="A43" s="82" t="s">
        <v>314</v>
      </c>
    </row>
    <row r="44" spans="1:1">
      <c r="A44" s="82" t="s">
        <v>315</v>
      </c>
    </row>
    <row r="45" ht="15" spans="1:24">
      <c r="A45" s="82" t="s">
        <v>316</v>
      </c>
      <c r="B45" s="58"/>
      <c r="C45" s="58"/>
      <c r="D45" s="58"/>
      <c r="E45" s="58"/>
      <c r="F45" s="58"/>
      <c r="G45" s="58"/>
      <c r="H45" s="58"/>
      <c r="I45" s="58"/>
      <c r="J45" s="58"/>
      <c r="K45" s="58"/>
      <c r="L45" s="58"/>
      <c r="M45" s="58"/>
      <c r="N45" s="58"/>
      <c r="O45" s="58"/>
      <c r="P45" s="58"/>
      <c r="Q45" s="58"/>
      <c r="R45" s="58"/>
      <c r="S45" s="58"/>
      <c r="T45" s="58"/>
      <c r="U45" s="58"/>
      <c r="V45" s="58"/>
      <c r="W45" s="58"/>
      <c r="X45" s="58"/>
    </row>
    <row r="46" ht="15" spans="1:24">
      <c r="A46" s="82" t="s">
        <v>317</v>
      </c>
      <c r="B46" s="58"/>
      <c r="C46" s="58"/>
      <c r="D46" s="58"/>
      <c r="E46" s="58"/>
      <c r="F46" s="58"/>
      <c r="G46" s="58"/>
      <c r="H46" s="58"/>
      <c r="I46" s="58"/>
      <c r="J46" s="58"/>
      <c r="K46" s="58"/>
      <c r="L46" s="58"/>
      <c r="M46" s="58"/>
      <c r="N46" s="58"/>
      <c r="O46" s="58"/>
      <c r="P46" s="58"/>
      <c r="Q46" s="58"/>
      <c r="R46" s="58"/>
      <c r="S46" s="58"/>
      <c r="T46" s="58"/>
      <c r="U46" s="58"/>
      <c r="V46" s="58"/>
      <c r="W46" s="58"/>
      <c r="X46" s="58"/>
    </row>
    <row r="47" ht="15" spans="1:24">
      <c r="A47" s="82" t="s">
        <v>318</v>
      </c>
      <c r="B47" s="58"/>
      <c r="C47" s="58"/>
      <c r="D47" s="58"/>
      <c r="E47" s="58"/>
      <c r="F47" s="58"/>
      <c r="G47" s="58"/>
      <c r="H47" s="58"/>
      <c r="I47" s="58"/>
      <c r="J47" s="58"/>
      <c r="K47" s="58"/>
      <c r="L47" s="58"/>
      <c r="M47" s="58"/>
      <c r="N47" s="58"/>
      <c r="O47" s="58"/>
      <c r="P47" s="58"/>
      <c r="Q47" s="58"/>
      <c r="R47" s="58"/>
      <c r="S47" s="58"/>
      <c r="T47" s="58"/>
      <c r="U47" s="58"/>
      <c r="V47" s="58"/>
      <c r="W47" s="58"/>
      <c r="X47" s="58"/>
    </row>
    <row r="48" ht="15" spans="1:24">
      <c r="A48" s="82" t="s">
        <v>319</v>
      </c>
      <c r="B48" s="58"/>
      <c r="C48" s="58"/>
      <c r="D48" s="58"/>
      <c r="E48" s="58"/>
      <c r="F48" s="58"/>
      <c r="G48" s="58"/>
      <c r="H48" s="58"/>
      <c r="I48" s="58"/>
      <c r="J48" s="58"/>
      <c r="K48" s="58"/>
      <c r="L48" s="58"/>
      <c r="M48" s="58"/>
      <c r="N48" s="58"/>
      <c r="O48" s="58"/>
      <c r="P48" s="58"/>
      <c r="Q48" s="58"/>
      <c r="R48" s="58"/>
      <c r="S48" s="58"/>
      <c r="T48" s="58"/>
      <c r="U48" s="58"/>
      <c r="V48" s="58"/>
      <c r="W48" s="58"/>
      <c r="X48" s="58"/>
    </row>
    <row r="49" ht="15" spans="1:24">
      <c r="A49" s="82" t="s">
        <v>320</v>
      </c>
      <c r="B49" s="58"/>
      <c r="C49" s="58"/>
      <c r="D49" s="58"/>
      <c r="E49" s="58"/>
      <c r="F49" s="58"/>
      <c r="G49" s="58"/>
      <c r="H49" s="58"/>
      <c r="I49" s="58"/>
      <c r="J49" s="58"/>
      <c r="K49" s="58"/>
      <c r="L49" s="58"/>
      <c r="M49" s="58"/>
      <c r="N49" s="58"/>
      <c r="O49" s="58"/>
      <c r="P49" s="58"/>
      <c r="Q49" s="58"/>
      <c r="R49" s="58"/>
      <c r="S49" s="58"/>
      <c r="T49" s="58"/>
      <c r="U49" s="58"/>
      <c r="V49" s="58"/>
      <c r="W49" s="58"/>
      <c r="X49" s="58"/>
    </row>
  </sheetData>
  <sheetProtection algorithmName="SHA-512" hashValue="jvutpJeGB7d0bha/h7S3sowLW8D05Q4WEZERk6lOGnMUprsy566MHWBo3C9UEIH4rlHhMeWYMeGm6pFpfKqneQ==" saltValue="5axXRhZ8PVp3GDTnB7FENA==" spinCount="100000" sheet="1" objects="1" scenarios="1"/>
  <mergeCells count="25">
    <mergeCell ref="A1:H1"/>
    <mergeCell ref="A3:W3"/>
    <mergeCell ref="A4:W4"/>
    <mergeCell ref="A5:W5"/>
    <mergeCell ref="B7:D7"/>
    <mergeCell ref="G7:H7"/>
    <mergeCell ref="I7:K7"/>
    <mergeCell ref="L7:N7"/>
    <mergeCell ref="O7:V7"/>
    <mergeCell ref="L8:M8"/>
    <mergeCell ref="O8:R8"/>
    <mergeCell ref="S8:V8"/>
    <mergeCell ref="A7:A9"/>
    <mergeCell ref="B8:B9"/>
    <mergeCell ref="C8:C9"/>
    <mergeCell ref="D8:D9"/>
    <mergeCell ref="E7:E9"/>
    <mergeCell ref="F7:F9"/>
    <mergeCell ref="G8:G9"/>
    <mergeCell ref="H8:H9"/>
    <mergeCell ref="I8:I9"/>
    <mergeCell ref="J8:J9"/>
    <mergeCell ref="K8:K9"/>
    <mergeCell ref="N8:N9"/>
    <mergeCell ref="W7:W9"/>
  </mergeCells>
  <pageMargins left="0.7" right="0.7" top="0.75" bottom="0.75" header="0.3" footer="0.3"/>
  <pageSetup paperSize="9" scale="8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E50"/>
  <sheetViews>
    <sheetView view="pageBreakPreview" zoomScaleNormal="70" workbookViewId="0">
      <selection activeCell="A4" sqref="A4:AA4"/>
    </sheetView>
  </sheetViews>
  <sheetFormatPr defaultColWidth="9.12380952380952" defaultRowHeight="12.75"/>
  <cols>
    <col min="1" max="1" width="19.752380952381" style="23" customWidth="1"/>
    <col min="2" max="26" width="6.12380952380952" style="23" customWidth="1"/>
    <col min="27" max="27" width="9.37142857142857" style="23" customWidth="1"/>
    <col min="28" max="16384" width="9.12380952380952" style="23"/>
  </cols>
  <sheetData>
    <row r="1" ht="15.75" spans="1:27">
      <c r="A1" s="4" t="str">
        <f>'XLD.TH(XLD.1)'!A1</f>
        <v>XÃ PHÙ ĐỔNG</v>
      </c>
      <c r="B1" s="4"/>
      <c r="C1" s="4"/>
      <c r="D1" s="4"/>
      <c r="E1" s="4"/>
      <c r="F1" s="4"/>
      <c r="G1" s="4"/>
      <c r="H1" s="4"/>
      <c r="AA1" s="40" t="s">
        <v>321</v>
      </c>
    </row>
    <row r="2" spans="27:27">
      <c r="AA2" s="40"/>
    </row>
    <row r="3" spans="1:27">
      <c r="A3" s="24" t="s">
        <v>322</v>
      </c>
      <c r="B3" s="24"/>
      <c r="C3" s="24"/>
      <c r="D3" s="24"/>
      <c r="E3" s="24"/>
      <c r="F3" s="24"/>
      <c r="G3" s="24"/>
      <c r="H3" s="24"/>
      <c r="I3" s="24"/>
      <c r="J3" s="24"/>
      <c r="K3" s="24"/>
      <c r="L3" s="24"/>
      <c r="M3" s="24"/>
      <c r="N3" s="24"/>
      <c r="O3" s="24"/>
      <c r="P3" s="24"/>
      <c r="Q3" s="24"/>
      <c r="R3" s="24"/>
      <c r="S3" s="24"/>
      <c r="T3" s="24"/>
      <c r="U3" s="24"/>
      <c r="V3" s="24"/>
      <c r="W3" s="24"/>
      <c r="X3" s="24"/>
      <c r="Y3" s="24"/>
      <c r="Z3" s="24"/>
      <c r="AA3" s="24"/>
    </row>
    <row r="4" spans="1:27">
      <c r="A4" s="24" t="s">
        <v>205</v>
      </c>
      <c r="B4" s="24"/>
      <c r="C4" s="24"/>
      <c r="D4" s="24"/>
      <c r="E4" s="24"/>
      <c r="F4" s="24"/>
      <c r="G4" s="24"/>
      <c r="H4" s="24"/>
      <c r="I4" s="24"/>
      <c r="J4" s="24"/>
      <c r="K4" s="24"/>
      <c r="L4" s="24"/>
      <c r="M4" s="24"/>
      <c r="N4" s="24"/>
      <c r="O4" s="24"/>
      <c r="P4" s="24"/>
      <c r="Q4" s="24"/>
      <c r="R4" s="24"/>
      <c r="S4" s="24"/>
      <c r="T4" s="24"/>
      <c r="U4" s="24"/>
      <c r="V4" s="24"/>
      <c r="W4" s="24"/>
      <c r="X4" s="24"/>
      <c r="Y4" s="24"/>
      <c r="Z4" s="24"/>
      <c r="AA4" s="24"/>
    </row>
    <row r="5" spans="1:27">
      <c r="A5" s="25" t="s">
        <v>323</v>
      </c>
      <c r="B5" s="25"/>
      <c r="C5" s="25"/>
      <c r="D5" s="25"/>
      <c r="E5" s="25"/>
      <c r="F5" s="25"/>
      <c r="G5" s="25"/>
      <c r="H5" s="25"/>
      <c r="I5" s="25"/>
      <c r="J5" s="25"/>
      <c r="K5" s="25"/>
      <c r="L5" s="25"/>
      <c r="M5" s="25"/>
      <c r="N5" s="25"/>
      <c r="O5" s="25"/>
      <c r="P5" s="25"/>
      <c r="Q5" s="25"/>
      <c r="R5" s="25"/>
      <c r="S5" s="25"/>
      <c r="T5" s="25"/>
      <c r="U5" s="25"/>
      <c r="V5" s="25"/>
      <c r="W5" s="25"/>
      <c r="X5" s="25"/>
      <c r="Y5" s="25"/>
      <c r="Z5" s="25"/>
      <c r="AA5" s="25"/>
    </row>
    <row r="7" ht="48" customHeight="1" spans="1:31">
      <c r="A7" s="27" t="s">
        <v>207</v>
      </c>
      <c r="B7" s="27" t="s">
        <v>273</v>
      </c>
      <c r="C7" s="27"/>
      <c r="D7" s="27"/>
      <c r="E7" s="27" t="s">
        <v>324</v>
      </c>
      <c r="F7" s="27"/>
      <c r="G7" s="27"/>
      <c r="H7" s="27" t="s">
        <v>276</v>
      </c>
      <c r="I7" s="27"/>
      <c r="J7" s="27" t="s">
        <v>325</v>
      </c>
      <c r="K7" s="27"/>
      <c r="L7" s="27"/>
      <c r="M7" s="27"/>
      <c r="N7" s="27"/>
      <c r="O7" s="27"/>
      <c r="P7" s="27"/>
      <c r="Q7" s="27" t="s">
        <v>326</v>
      </c>
      <c r="R7" s="27"/>
      <c r="S7" s="27"/>
      <c r="T7" s="27"/>
      <c r="U7" s="27" t="s">
        <v>279</v>
      </c>
      <c r="V7" s="27"/>
      <c r="W7" s="27"/>
      <c r="X7" s="27"/>
      <c r="Y7" s="27"/>
      <c r="Z7" s="27"/>
      <c r="AA7" s="27" t="s">
        <v>280</v>
      </c>
      <c r="AB7" s="34"/>
      <c r="AC7" s="34"/>
      <c r="AD7" s="34"/>
      <c r="AE7" s="34"/>
    </row>
    <row r="8" ht="38.25" customHeight="1" spans="1:31">
      <c r="A8" s="27"/>
      <c r="B8" s="27" t="s">
        <v>281</v>
      </c>
      <c r="C8" s="27" t="s">
        <v>327</v>
      </c>
      <c r="D8" s="27" t="s">
        <v>328</v>
      </c>
      <c r="E8" s="27" t="s">
        <v>255</v>
      </c>
      <c r="F8" s="27" t="s">
        <v>329</v>
      </c>
      <c r="G8" s="27" t="s">
        <v>330</v>
      </c>
      <c r="H8" s="27" t="s">
        <v>284</v>
      </c>
      <c r="I8" s="27" t="s">
        <v>215</v>
      </c>
      <c r="J8" s="27" t="s">
        <v>331</v>
      </c>
      <c r="K8" s="27"/>
      <c r="L8" s="27"/>
      <c r="M8" s="27"/>
      <c r="N8" s="27" t="s">
        <v>332</v>
      </c>
      <c r="O8" s="27" t="s">
        <v>333</v>
      </c>
      <c r="P8" s="27" t="s">
        <v>334</v>
      </c>
      <c r="Q8" s="27" t="s">
        <v>335</v>
      </c>
      <c r="R8" s="27"/>
      <c r="S8" s="27"/>
      <c r="T8" s="27" t="s">
        <v>289</v>
      </c>
      <c r="U8" s="27" t="s">
        <v>336</v>
      </c>
      <c r="V8" s="27"/>
      <c r="W8" s="27"/>
      <c r="X8" s="27" t="s">
        <v>337</v>
      </c>
      <c r="Y8" s="27"/>
      <c r="Z8" s="27"/>
      <c r="AA8" s="27"/>
      <c r="AB8" s="34"/>
      <c r="AC8" s="34"/>
      <c r="AD8" s="34"/>
      <c r="AE8" s="34"/>
    </row>
    <row r="9" ht="57.4" customHeight="1" spans="1:30">
      <c r="A9" s="27"/>
      <c r="B9" s="27"/>
      <c r="C9" s="27"/>
      <c r="D9" s="27"/>
      <c r="E9" s="27"/>
      <c r="F9" s="27"/>
      <c r="G9" s="27"/>
      <c r="H9" s="27"/>
      <c r="I9" s="27"/>
      <c r="J9" s="27" t="s">
        <v>255</v>
      </c>
      <c r="K9" s="27" t="s">
        <v>338</v>
      </c>
      <c r="L9" s="27" t="s">
        <v>339</v>
      </c>
      <c r="M9" s="27" t="s">
        <v>340</v>
      </c>
      <c r="N9" s="27"/>
      <c r="O9" s="27"/>
      <c r="P9" s="27"/>
      <c r="Q9" s="27" t="s">
        <v>292</v>
      </c>
      <c r="R9" s="27" t="s">
        <v>341</v>
      </c>
      <c r="S9" s="27" t="s">
        <v>342</v>
      </c>
      <c r="T9" s="27"/>
      <c r="U9" s="27" t="s">
        <v>255</v>
      </c>
      <c r="V9" s="27" t="s">
        <v>292</v>
      </c>
      <c r="W9" s="27" t="s">
        <v>341</v>
      </c>
      <c r="X9" s="27" t="s">
        <v>255</v>
      </c>
      <c r="Y9" s="27" t="s">
        <v>294</v>
      </c>
      <c r="Z9" s="27" t="s">
        <v>296</v>
      </c>
      <c r="AA9" s="27"/>
      <c r="AB9" s="34"/>
      <c r="AC9" s="34"/>
      <c r="AD9" s="34"/>
    </row>
    <row r="10" s="42" customFormat="1" ht="67.5" spans="1:31">
      <c r="A10" s="43" t="s">
        <v>225</v>
      </c>
      <c r="B10" s="43" t="s">
        <v>343</v>
      </c>
      <c r="C10" s="43">
        <v>2</v>
      </c>
      <c r="D10" s="43">
        <v>3</v>
      </c>
      <c r="E10" s="43" t="s">
        <v>344</v>
      </c>
      <c r="F10" s="43">
        <v>5</v>
      </c>
      <c r="G10" s="43">
        <v>6</v>
      </c>
      <c r="H10" s="43">
        <v>7</v>
      </c>
      <c r="I10" s="43" t="s">
        <v>345</v>
      </c>
      <c r="J10" s="43" t="s">
        <v>346</v>
      </c>
      <c r="K10" s="43">
        <v>10</v>
      </c>
      <c r="L10" s="43">
        <v>11</v>
      </c>
      <c r="M10" s="43">
        <v>12</v>
      </c>
      <c r="N10" s="43">
        <v>13</v>
      </c>
      <c r="O10" s="43">
        <v>14</v>
      </c>
      <c r="P10" s="43">
        <v>15</v>
      </c>
      <c r="Q10" s="43">
        <v>16</v>
      </c>
      <c r="R10" s="43">
        <v>17</v>
      </c>
      <c r="S10" s="43">
        <v>18</v>
      </c>
      <c r="T10" s="43">
        <v>19</v>
      </c>
      <c r="U10" s="43" t="s">
        <v>347</v>
      </c>
      <c r="V10" s="43">
        <v>21</v>
      </c>
      <c r="W10" s="43">
        <v>22</v>
      </c>
      <c r="X10" s="43" t="s">
        <v>348</v>
      </c>
      <c r="Y10" s="43">
        <v>24</v>
      </c>
      <c r="Z10" s="43">
        <v>25</v>
      </c>
      <c r="AA10" s="43">
        <v>26</v>
      </c>
      <c r="AB10" s="55"/>
      <c r="AC10" s="55"/>
      <c r="AD10" s="55"/>
      <c r="AE10" s="55"/>
    </row>
    <row r="11" s="22" customFormat="1" ht="21" customHeight="1" spans="1:31">
      <c r="A11" s="29" t="str">
        <f>'XLD.TH(XLD.1)'!A11</f>
        <v>Tổng</v>
      </c>
      <c r="B11" s="29">
        <f>C11+D11</f>
        <v>4</v>
      </c>
      <c r="C11" s="29">
        <f>C12+C16</f>
        <v>0</v>
      </c>
      <c r="D11" s="29">
        <f>D12+D16</f>
        <v>4</v>
      </c>
      <c r="E11" s="29">
        <f t="shared" ref="E11:E19" si="0">F11+G11</f>
        <v>4</v>
      </c>
      <c r="F11" s="29">
        <f>F12+F16</f>
        <v>0</v>
      </c>
      <c r="G11" s="29">
        <f>G12+G16</f>
        <v>4</v>
      </c>
      <c r="H11" s="29">
        <f>H12+H16</f>
        <v>4</v>
      </c>
      <c r="I11" s="29">
        <f>J11+SUM(N11:P11)</f>
        <v>4</v>
      </c>
      <c r="J11" s="29">
        <f>SUM(K11:M11)</f>
        <v>4</v>
      </c>
      <c r="K11" s="29">
        <f t="shared" ref="K11:P11" si="1">K12+K16</f>
        <v>0</v>
      </c>
      <c r="L11" s="29">
        <f t="shared" si="1"/>
        <v>4</v>
      </c>
      <c r="M11" s="29">
        <f t="shared" si="1"/>
        <v>0</v>
      </c>
      <c r="N11" s="29">
        <f t="shared" si="1"/>
        <v>0</v>
      </c>
      <c r="O11" s="29">
        <f t="shared" si="1"/>
        <v>0</v>
      </c>
      <c r="P11" s="29">
        <f t="shared" si="1"/>
        <v>0</v>
      </c>
      <c r="Q11" s="29">
        <f>I11-SUM(R11:T11)</f>
        <v>4</v>
      </c>
      <c r="R11" s="29">
        <f>R12+R16</f>
        <v>0</v>
      </c>
      <c r="S11" s="29">
        <f>S12+S16</f>
        <v>0</v>
      </c>
      <c r="T11" s="29">
        <f>T12+T16</f>
        <v>0</v>
      </c>
      <c r="U11" s="29">
        <f>V11+W11</f>
        <v>4</v>
      </c>
      <c r="V11" s="29">
        <f>V12+V16</f>
        <v>4</v>
      </c>
      <c r="W11" s="29">
        <f>W12+W16</f>
        <v>0</v>
      </c>
      <c r="X11" s="29">
        <f>Y11+Z11</f>
        <v>0</v>
      </c>
      <c r="Y11" s="29">
        <f>I11-U11-Z11</f>
        <v>0</v>
      </c>
      <c r="Z11" s="29">
        <f>Z12+Z16</f>
        <v>0</v>
      </c>
      <c r="AA11" s="29">
        <f>AA12+AA16</f>
        <v>0</v>
      </c>
      <c r="AB11" s="56"/>
      <c r="AC11" s="56"/>
      <c r="AD11" s="56"/>
      <c r="AE11" s="56"/>
    </row>
    <row r="12" s="22" customFormat="1" hidden="1" spans="1:31">
      <c r="A12" s="30" t="e">
        <f>'Khai báo'!#REF!</f>
        <v>#REF!</v>
      </c>
      <c r="B12" s="30">
        <f t="shared" ref="B12:B18" si="2">C12+D12</f>
        <v>0</v>
      </c>
      <c r="C12" s="30">
        <f>SUM(C13:C15)</f>
        <v>0</v>
      </c>
      <c r="D12" s="30">
        <f>SUM(D13:D15)</f>
        <v>0</v>
      </c>
      <c r="E12" s="30">
        <f t="shared" si="0"/>
        <v>0</v>
      </c>
      <c r="F12" s="30">
        <f>SUM(F13:F15)</f>
        <v>0</v>
      </c>
      <c r="G12" s="30">
        <f>SUM(G13:G15)</f>
        <v>0</v>
      </c>
      <c r="H12" s="30">
        <f>SUM(H13:H15)</f>
        <v>0</v>
      </c>
      <c r="I12" s="30">
        <f>J12+SUM(N12:P12)</f>
        <v>0</v>
      </c>
      <c r="J12" s="30">
        <f>SUM(K12:M12)</f>
        <v>0</v>
      </c>
      <c r="K12" s="30">
        <f t="shared" ref="K12:P12" si="3">SUM(K13:K15)</f>
        <v>0</v>
      </c>
      <c r="L12" s="30">
        <f t="shared" si="3"/>
        <v>0</v>
      </c>
      <c r="M12" s="30">
        <f t="shared" si="3"/>
        <v>0</v>
      </c>
      <c r="N12" s="30">
        <f t="shared" si="3"/>
        <v>0</v>
      </c>
      <c r="O12" s="30">
        <f t="shared" si="3"/>
        <v>0</v>
      </c>
      <c r="P12" s="30">
        <f t="shared" si="3"/>
        <v>0</v>
      </c>
      <c r="Q12" s="30">
        <f>I12-SUM(R12:T12)</f>
        <v>0</v>
      </c>
      <c r="R12" s="30">
        <f>SUM(R13:R15)</f>
        <v>0</v>
      </c>
      <c r="S12" s="30">
        <f>SUM(S13:S15)</f>
        <v>0</v>
      </c>
      <c r="T12" s="30">
        <f>SUM(T13:T15)</f>
        <v>0</v>
      </c>
      <c r="U12" s="30">
        <f>V12+W12</f>
        <v>0</v>
      </c>
      <c r="V12" s="30">
        <f>SUM(V13:V15)</f>
        <v>0</v>
      </c>
      <c r="W12" s="30">
        <f>SUM(W13:W15)</f>
        <v>0</v>
      </c>
      <c r="X12" s="30">
        <f>Y12+Z12</f>
        <v>0</v>
      </c>
      <c r="Y12" s="30">
        <f>I12-U12-Z12</f>
        <v>0</v>
      </c>
      <c r="Z12" s="30">
        <f>SUM(Z13:Z15)</f>
        <v>0</v>
      </c>
      <c r="AA12" s="30">
        <f>SUM(AA13:AA15)</f>
        <v>0</v>
      </c>
      <c r="AB12" s="56"/>
      <c r="AC12" s="56"/>
      <c r="AD12" s="56"/>
      <c r="AE12" s="56"/>
    </row>
    <row r="13" s="22" customFormat="1" hidden="1" spans="1:31">
      <c r="A13" s="31" t="e">
        <f>'Khai báo'!#REF!</f>
        <v>#REF!</v>
      </c>
      <c r="B13" s="44">
        <f t="shared" si="2"/>
        <v>0</v>
      </c>
      <c r="C13" s="32"/>
      <c r="D13" s="32"/>
      <c r="E13" s="44">
        <f t="shared" si="0"/>
        <v>0</v>
      </c>
      <c r="F13" s="32"/>
      <c r="G13" s="32"/>
      <c r="H13" s="32"/>
      <c r="I13" s="44">
        <f>J13+SUM(N13:P13)</f>
        <v>0</v>
      </c>
      <c r="J13" s="44">
        <f t="shared" ref="J13:J27" si="4">SUM(K13:M13)</f>
        <v>0</v>
      </c>
      <c r="K13" s="32"/>
      <c r="L13" s="32"/>
      <c r="M13" s="32"/>
      <c r="N13" s="32"/>
      <c r="O13" s="32"/>
      <c r="P13" s="32"/>
      <c r="Q13" s="30">
        <f>I13-SUM(R13:T13)</f>
        <v>0</v>
      </c>
      <c r="R13" s="32"/>
      <c r="S13" s="32"/>
      <c r="T13" s="32"/>
      <c r="U13" s="44">
        <f>V13+W13</f>
        <v>0</v>
      </c>
      <c r="V13" s="32"/>
      <c r="W13" s="32"/>
      <c r="X13" s="44">
        <f>Y13+Z13</f>
        <v>0</v>
      </c>
      <c r="Y13" s="44">
        <f>I13-U13-Z13</f>
        <v>0</v>
      </c>
      <c r="Z13" s="32"/>
      <c r="AA13" s="32"/>
      <c r="AB13" s="56"/>
      <c r="AC13" s="56"/>
      <c r="AD13" s="56"/>
      <c r="AE13" s="56"/>
    </row>
    <row r="14" s="22" customFormat="1" hidden="1" spans="1:31">
      <c r="A14" s="31" t="e">
        <f>'Khai báo'!#REF!</f>
        <v>#REF!</v>
      </c>
      <c r="B14" s="44">
        <f t="shared" si="2"/>
        <v>0</v>
      </c>
      <c r="C14" s="32"/>
      <c r="D14" s="32"/>
      <c r="E14" s="44">
        <f t="shared" si="0"/>
        <v>0</v>
      </c>
      <c r="F14" s="32"/>
      <c r="G14" s="32"/>
      <c r="H14" s="32"/>
      <c r="I14" s="44">
        <f t="shared" ref="I14:I27" si="5">J14+SUM(N14:P14)</f>
        <v>0</v>
      </c>
      <c r="J14" s="44">
        <f t="shared" si="4"/>
        <v>0</v>
      </c>
      <c r="K14" s="32"/>
      <c r="L14" s="32"/>
      <c r="M14" s="32"/>
      <c r="N14" s="32"/>
      <c r="O14" s="32"/>
      <c r="P14" s="32"/>
      <c r="Q14" s="30">
        <f>I14-SUM(R14:T14)</f>
        <v>0</v>
      </c>
      <c r="R14" s="32"/>
      <c r="S14" s="32"/>
      <c r="T14" s="32"/>
      <c r="U14" s="44">
        <f t="shared" ref="U14:U27" si="6">V14+W14</f>
        <v>0</v>
      </c>
      <c r="V14" s="32"/>
      <c r="W14" s="32"/>
      <c r="X14" s="44">
        <f>Y14+Z14</f>
        <v>0</v>
      </c>
      <c r="Y14" s="44">
        <f>I14-U14-Z14</f>
        <v>0</v>
      </c>
      <c r="Z14" s="32"/>
      <c r="AA14" s="32"/>
      <c r="AB14" s="56"/>
      <c r="AC14" s="56"/>
      <c r="AD14" s="56"/>
      <c r="AE14" s="56"/>
    </row>
    <row r="15" s="22" customFormat="1" hidden="1" spans="1:31">
      <c r="A15" s="31" t="e">
        <f>'Khai báo'!#REF!</f>
        <v>#REF!</v>
      </c>
      <c r="B15" s="44">
        <f t="shared" si="2"/>
        <v>0</v>
      </c>
      <c r="C15" s="27"/>
      <c r="D15" s="27"/>
      <c r="E15" s="44">
        <f t="shared" si="0"/>
        <v>0</v>
      </c>
      <c r="F15" s="27"/>
      <c r="G15" s="27"/>
      <c r="H15" s="32"/>
      <c r="I15" s="44">
        <f t="shared" si="5"/>
        <v>0</v>
      </c>
      <c r="J15" s="30">
        <f t="shared" ref="J15:J16" si="7">SUM(K15:M15)</f>
        <v>0</v>
      </c>
      <c r="K15" s="27"/>
      <c r="L15" s="27"/>
      <c r="M15" s="27"/>
      <c r="N15" s="27"/>
      <c r="O15" s="27"/>
      <c r="P15" s="27"/>
      <c r="Q15" s="30">
        <f t="shared" ref="Q15:Q27" si="8">I15-SUM(R15:T15)</f>
        <v>0</v>
      </c>
      <c r="R15" s="27"/>
      <c r="S15" s="27"/>
      <c r="T15" s="27"/>
      <c r="U15" s="44">
        <f t="shared" si="6"/>
        <v>0</v>
      </c>
      <c r="V15" s="27"/>
      <c r="W15" s="27"/>
      <c r="X15" s="30">
        <f t="shared" ref="X15:X18" si="9">Y15+Z15</f>
        <v>0</v>
      </c>
      <c r="Y15" s="30">
        <f t="shared" ref="Y15:Y18" si="10">I15-U15-Z15</f>
        <v>0</v>
      </c>
      <c r="Z15" s="27"/>
      <c r="AA15" s="27"/>
      <c r="AB15" s="56"/>
      <c r="AC15" s="56"/>
      <c r="AD15" s="56"/>
      <c r="AE15" s="56"/>
    </row>
    <row r="16" s="22" customFormat="1" hidden="1" spans="1:31">
      <c r="A16" s="30" t="str">
        <f>'Khai báo'!A6</f>
        <v>Xã phường</v>
      </c>
      <c r="B16" s="30">
        <f t="shared" si="2"/>
        <v>4</v>
      </c>
      <c r="C16" s="30">
        <f>SUM(C17:C27)</f>
        <v>0</v>
      </c>
      <c r="D16" s="30">
        <f>SUM(D17:D27)</f>
        <v>4</v>
      </c>
      <c r="E16" s="30">
        <f t="shared" si="0"/>
        <v>4</v>
      </c>
      <c r="F16" s="30">
        <f>SUM(F17:F27)</f>
        <v>0</v>
      </c>
      <c r="G16" s="30">
        <f>SUM(G17:G27)</f>
        <v>4</v>
      </c>
      <c r="H16" s="30">
        <f>SUM(H17:H27)</f>
        <v>4</v>
      </c>
      <c r="I16" s="30">
        <f t="shared" si="5"/>
        <v>4</v>
      </c>
      <c r="J16" s="30">
        <f t="shared" si="7"/>
        <v>4</v>
      </c>
      <c r="K16" s="30">
        <f t="shared" ref="K16:P16" si="11">SUM(K17:K27)</f>
        <v>0</v>
      </c>
      <c r="L16" s="30">
        <f t="shared" si="11"/>
        <v>4</v>
      </c>
      <c r="M16" s="30">
        <f t="shared" si="11"/>
        <v>0</v>
      </c>
      <c r="N16" s="30">
        <f t="shared" si="11"/>
        <v>0</v>
      </c>
      <c r="O16" s="30">
        <f t="shared" si="11"/>
        <v>0</v>
      </c>
      <c r="P16" s="30">
        <f t="shared" si="11"/>
        <v>0</v>
      </c>
      <c r="Q16" s="30">
        <f t="shared" si="8"/>
        <v>4</v>
      </c>
      <c r="R16" s="30">
        <f>SUM(R17:R27)</f>
        <v>0</v>
      </c>
      <c r="S16" s="30">
        <f>SUM(S17:S27)</f>
        <v>0</v>
      </c>
      <c r="T16" s="30">
        <f>SUM(T17:T27)</f>
        <v>0</v>
      </c>
      <c r="U16" s="30">
        <f t="shared" si="6"/>
        <v>4</v>
      </c>
      <c r="V16" s="30">
        <f>SUM(V17:V27)</f>
        <v>4</v>
      </c>
      <c r="W16" s="30">
        <f>SUM(W17:W27)</f>
        <v>0</v>
      </c>
      <c r="X16" s="30">
        <f t="shared" si="9"/>
        <v>0</v>
      </c>
      <c r="Y16" s="30">
        <f t="shared" si="10"/>
        <v>0</v>
      </c>
      <c r="Z16" s="30">
        <f>SUM(Z17:Z27)</f>
        <v>0</v>
      </c>
      <c r="AA16" s="30">
        <f>SUM(AA17:AA27)</f>
        <v>0</v>
      </c>
      <c r="AB16" s="56"/>
      <c r="AC16" s="56"/>
      <c r="AD16" s="56"/>
      <c r="AE16" s="56"/>
    </row>
    <row r="17" s="22" customFormat="1" spans="1:31">
      <c r="A17" s="33" t="str">
        <f>'Khai báo'!A7</f>
        <v>Xã Phù Đổng</v>
      </c>
      <c r="B17" s="46">
        <f t="shared" si="2"/>
        <v>4</v>
      </c>
      <c r="C17" s="32">
        <v>0</v>
      </c>
      <c r="D17" s="32">
        <v>4</v>
      </c>
      <c r="E17" s="46">
        <f t="shared" si="0"/>
        <v>4</v>
      </c>
      <c r="F17" s="32">
        <v>0</v>
      </c>
      <c r="G17" s="32">
        <v>4</v>
      </c>
      <c r="H17" s="32">
        <v>4</v>
      </c>
      <c r="I17" s="46">
        <f t="shared" si="5"/>
        <v>4</v>
      </c>
      <c r="J17" s="46">
        <f t="shared" si="4"/>
        <v>4</v>
      </c>
      <c r="K17" s="32">
        <v>0</v>
      </c>
      <c r="L17" s="32">
        <v>4</v>
      </c>
      <c r="M17" s="32">
        <v>0</v>
      </c>
      <c r="N17" s="32">
        <v>0</v>
      </c>
      <c r="O17" s="32">
        <v>0</v>
      </c>
      <c r="P17" s="32">
        <v>0</v>
      </c>
      <c r="Q17" s="29">
        <f t="shared" si="8"/>
        <v>4</v>
      </c>
      <c r="R17" s="32">
        <v>0</v>
      </c>
      <c r="S17" s="32">
        <v>0</v>
      </c>
      <c r="T17" s="32">
        <v>0</v>
      </c>
      <c r="U17" s="46">
        <f t="shared" si="6"/>
        <v>4</v>
      </c>
      <c r="V17" s="32">
        <v>4</v>
      </c>
      <c r="W17" s="32">
        <v>0</v>
      </c>
      <c r="X17" s="46">
        <f t="shared" si="9"/>
        <v>0</v>
      </c>
      <c r="Y17" s="46">
        <f t="shared" si="10"/>
        <v>0</v>
      </c>
      <c r="Z17" s="32">
        <v>0</v>
      </c>
      <c r="AA17" s="32">
        <v>0</v>
      </c>
      <c r="AB17" s="56"/>
      <c r="AC17" s="56"/>
      <c r="AD17" s="56"/>
      <c r="AE17" s="56"/>
    </row>
    <row r="18" s="22" customFormat="1" hidden="1" spans="1:31">
      <c r="A18" s="31">
        <f>'Khai báo'!A8</f>
        <v>0</v>
      </c>
      <c r="B18" s="30">
        <f t="shared" si="2"/>
        <v>0</v>
      </c>
      <c r="C18" s="27"/>
      <c r="D18" s="27"/>
      <c r="E18" s="30">
        <f t="shared" si="0"/>
        <v>0</v>
      </c>
      <c r="F18" s="27"/>
      <c r="G18" s="27"/>
      <c r="H18" s="27"/>
      <c r="I18" s="30">
        <f t="shared" ref="I18:I26" si="12">J18+SUM(N18:P18)</f>
        <v>0</v>
      </c>
      <c r="J18" s="30">
        <f t="shared" ref="J18" si="13">SUM(K18:M18)</f>
        <v>0</v>
      </c>
      <c r="K18" s="27"/>
      <c r="L18" s="27"/>
      <c r="M18" s="27"/>
      <c r="N18" s="27"/>
      <c r="O18" s="27"/>
      <c r="P18" s="27"/>
      <c r="Q18" s="30">
        <f t="shared" ref="Q18:Q26" si="14">I18-SUM(R18:T18)</f>
        <v>0</v>
      </c>
      <c r="R18" s="27"/>
      <c r="S18" s="27"/>
      <c r="T18" s="27"/>
      <c r="U18" s="30">
        <f t="shared" ref="U18:U26" si="15">V18+W18</f>
        <v>0</v>
      </c>
      <c r="V18" s="27"/>
      <c r="W18" s="27"/>
      <c r="X18" s="30">
        <f t="shared" si="9"/>
        <v>0</v>
      </c>
      <c r="Y18" s="30">
        <f t="shared" si="10"/>
        <v>0</v>
      </c>
      <c r="Z18" s="27"/>
      <c r="AA18" s="27"/>
      <c r="AB18" s="56"/>
      <c r="AC18" s="56"/>
      <c r="AD18" s="56"/>
      <c r="AE18" s="56"/>
    </row>
    <row r="19" s="22" customFormat="1" hidden="1" spans="1:31">
      <c r="A19" s="31">
        <f>'Khai báo'!A9</f>
        <v>0</v>
      </c>
      <c r="B19" s="44">
        <f t="shared" ref="B19:B27" si="16">C19+D19</f>
        <v>0</v>
      </c>
      <c r="C19" s="32"/>
      <c r="D19" s="32"/>
      <c r="E19" s="44">
        <f t="shared" si="0"/>
        <v>0</v>
      </c>
      <c r="F19" s="32"/>
      <c r="G19" s="32"/>
      <c r="H19" s="32"/>
      <c r="I19" s="44">
        <f t="shared" si="5"/>
        <v>0</v>
      </c>
      <c r="J19" s="44">
        <f t="shared" si="4"/>
        <v>0</v>
      </c>
      <c r="K19" s="32"/>
      <c r="L19" s="32"/>
      <c r="M19" s="32"/>
      <c r="N19" s="32"/>
      <c r="O19" s="32"/>
      <c r="P19" s="32"/>
      <c r="Q19" s="30">
        <f t="shared" si="8"/>
        <v>0</v>
      </c>
      <c r="R19" s="32"/>
      <c r="S19" s="32"/>
      <c r="T19" s="32"/>
      <c r="U19" s="44">
        <f t="shared" si="6"/>
        <v>0</v>
      </c>
      <c r="V19" s="32"/>
      <c r="W19" s="32"/>
      <c r="X19" s="44">
        <f t="shared" ref="X19:X27" si="17">Y19+Z19</f>
        <v>0</v>
      </c>
      <c r="Y19" s="44">
        <f t="shared" ref="Y19:Y27" si="18">I19-U19-Z19</f>
        <v>0</v>
      </c>
      <c r="Z19" s="32"/>
      <c r="AA19" s="32"/>
      <c r="AB19" s="56"/>
      <c r="AC19" s="56"/>
      <c r="AD19" s="56"/>
      <c r="AE19" s="56"/>
    </row>
    <row r="20" s="22" customFormat="1" hidden="1" spans="1:31">
      <c r="A20" s="31">
        <f>'Khai báo'!A10</f>
        <v>0</v>
      </c>
      <c r="B20" s="30">
        <f t="shared" si="16"/>
        <v>0</v>
      </c>
      <c r="C20" s="32"/>
      <c r="D20" s="32"/>
      <c r="E20" s="30">
        <f t="shared" ref="E20:E27" si="19">F20+G20</f>
        <v>0</v>
      </c>
      <c r="F20" s="32"/>
      <c r="G20" s="32"/>
      <c r="H20" s="27"/>
      <c r="I20" s="30">
        <f t="shared" si="12"/>
        <v>0</v>
      </c>
      <c r="J20" s="44">
        <f t="shared" si="4"/>
        <v>0</v>
      </c>
      <c r="K20" s="32"/>
      <c r="L20" s="32"/>
      <c r="M20" s="32"/>
      <c r="N20" s="32"/>
      <c r="O20" s="32"/>
      <c r="P20" s="32"/>
      <c r="Q20" s="30">
        <f t="shared" si="14"/>
        <v>0</v>
      </c>
      <c r="R20" s="32"/>
      <c r="S20" s="32"/>
      <c r="T20" s="32"/>
      <c r="U20" s="30">
        <f t="shared" si="15"/>
        <v>0</v>
      </c>
      <c r="V20" s="32"/>
      <c r="W20" s="32"/>
      <c r="X20" s="30">
        <f t="shared" si="17"/>
        <v>0</v>
      </c>
      <c r="Y20" s="44">
        <f t="shared" si="18"/>
        <v>0</v>
      </c>
      <c r="Z20" s="32"/>
      <c r="AA20" s="32"/>
      <c r="AB20" s="56"/>
      <c r="AC20" s="56"/>
      <c r="AD20" s="56"/>
      <c r="AE20" s="56"/>
    </row>
    <row r="21" s="22" customFormat="1" hidden="1" spans="1:31">
      <c r="A21" s="31">
        <f>'Khai báo'!A11</f>
        <v>0</v>
      </c>
      <c r="B21" s="44">
        <f t="shared" si="16"/>
        <v>0</v>
      </c>
      <c r="C21" s="27"/>
      <c r="D21" s="27"/>
      <c r="E21" s="44">
        <f t="shared" si="19"/>
        <v>0</v>
      </c>
      <c r="F21" s="27"/>
      <c r="G21" s="27"/>
      <c r="H21" s="32"/>
      <c r="I21" s="44">
        <f t="shared" si="5"/>
        <v>0</v>
      </c>
      <c r="J21" s="30">
        <f t="shared" ref="J21" si="20">SUM(K21:M21)</f>
        <v>0</v>
      </c>
      <c r="K21" s="27"/>
      <c r="L21" s="27"/>
      <c r="M21" s="27"/>
      <c r="N21" s="27"/>
      <c r="O21" s="27"/>
      <c r="P21" s="27"/>
      <c r="Q21" s="30">
        <f t="shared" si="8"/>
        <v>0</v>
      </c>
      <c r="R21" s="27"/>
      <c r="S21" s="27"/>
      <c r="T21" s="27"/>
      <c r="U21" s="44">
        <f t="shared" si="6"/>
        <v>0</v>
      </c>
      <c r="V21" s="27"/>
      <c r="W21" s="27"/>
      <c r="X21" s="44">
        <f t="shared" si="17"/>
        <v>0</v>
      </c>
      <c r="Y21" s="30">
        <f t="shared" ref="Y21" si="21">I21-U21-Z21</f>
        <v>0</v>
      </c>
      <c r="Z21" s="27"/>
      <c r="AA21" s="27"/>
      <c r="AB21" s="56"/>
      <c r="AC21" s="56"/>
      <c r="AD21" s="56"/>
      <c r="AE21" s="56"/>
    </row>
    <row r="22" s="22" customFormat="1" hidden="1" spans="1:31">
      <c r="A22" s="31">
        <f>'Khai báo'!A12</f>
        <v>0</v>
      </c>
      <c r="B22" s="30">
        <f t="shared" si="16"/>
        <v>0</v>
      </c>
      <c r="C22" s="32"/>
      <c r="D22" s="32"/>
      <c r="E22" s="30">
        <f t="shared" si="19"/>
        <v>0</v>
      </c>
      <c r="F22" s="32"/>
      <c r="G22" s="32"/>
      <c r="H22" s="27"/>
      <c r="I22" s="30">
        <f t="shared" si="12"/>
        <v>0</v>
      </c>
      <c r="J22" s="44">
        <f t="shared" si="4"/>
        <v>0</v>
      </c>
      <c r="K22" s="32"/>
      <c r="L22" s="32"/>
      <c r="M22" s="32"/>
      <c r="N22" s="32"/>
      <c r="O22" s="32"/>
      <c r="P22" s="32"/>
      <c r="Q22" s="30">
        <f t="shared" si="14"/>
        <v>0</v>
      </c>
      <c r="R22" s="32"/>
      <c r="S22" s="32"/>
      <c r="T22" s="32"/>
      <c r="U22" s="30">
        <f t="shared" si="15"/>
        <v>0</v>
      </c>
      <c r="V22" s="32"/>
      <c r="W22" s="32"/>
      <c r="X22" s="30">
        <f t="shared" si="17"/>
        <v>0</v>
      </c>
      <c r="Y22" s="44">
        <f t="shared" si="18"/>
        <v>0</v>
      </c>
      <c r="Z22" s="32"/>
      <c r="AA22" s="32"/>
      <c r="AB22" s="56"/>
      <c r="AC22" s="56"/>
      <c r="AD22" s="56"/>
      <c r="AE22" s="56"/>
    </row>
    <row r="23" s="22" customFormat="1" hidden="1" spans="1:31">
      <c r="A23" s="31">
        <f>'Khai báo'!A13</f>
        <v>0</v>
      </c>
      <c r="B23" s="44">
        <f t="shared" si="16"/>
        <v>0</v>
      </c>
      <c r="C23" s="32"/>
      <c r="D23" s="32"/>
      <c r="E23" s="44">
        <f t="shared" si="19"/>
        <v>0</v>
      </c>
      <c r="F23" s="32"/>
      <c r="G23" s="32"/>
      <c r="H23" s="32"/>
      <c r="I23" s="44">
        <f t="shared" si="5"/>
        <v>0</v>
      </c>
      <c r="J23" s="44">
        <f t="shared" si="4"/>
        <v>0</v>
      </c>
      <c r="K23" s="32"/>
      <c r="L23" s="32"/>
      <c r="M23" s="32"/>
      <c r="N23" s="32"/>
      <c r="O23" s="32"/>
      <c r="P23" s="32"/>
      <c r="Q23" s="30">
        <f t="shared" si="8"/>
        <v>0</v>
      </c>
      <c r="R23" s="32"/>
      <c r="S23" s="32"/>
      <c r="T23" s="32"/>
      <c r="U23" s="44">
        <f t="shared" si="6"/>
        <v>0</v>
      </c>
      <c r="V23" s="32"/>
      <c r="W23" s="32"/>
      <c r="X23" s="44">
        <f t="shared" si="17"/>
        <v>0</v>
      </c>
      <c r="Y23" s="44">
        <f t="shared" si="18"/>
        <v>0</v>
      </c>
      <c r="Z23" s="32"/>
      <c r="AA23" s="32"/>
      <c r="AB23" s="56"/>
      <c r="AC23" s="56"/>
      <c r="AD23" s="56"/>
      <c r="AE23" s="56"/>
    </row>
    <row r="24" s="22" customFormat="1" hidden="1" spans="1:31">
      <c r="A24" s="31">
        <f>'Khai báo'!A14</f>
        <v>0</v>
      </c>
      <c r="B24" s="30">
        <f t="shared" si="16"/>
        <v>0</v>
      </c>
      <c r="C24" s="27"/>
      <c r="D24" s="27"/>
      <c r="E24" s="30">
        <f t="shared" si="19"/>
        <v>0</v>
      </c>
      <c r="F24" s="27"/>
      <c r="G24" s="27"/>
      <c r="H24" s="27"/>
      <c r="I24" s="30">
        <f t="shared" si="12"/>
        <v>0</v>
      </c>
      <c r="J24" s="30">
        <f t="shared" ref="J24" si="22">SUM(K24:M24)</f>
        <v>0</v>
      </c>
      <c r="K24" s="27"/>
      <c r="L24" s="27"/>
      <c r="M24" s="27"/>
      <c r="N24" s="27"/>
      <c r="O24" s="27"/>
      <c r="P24" s="27"/>
      <c r="Q24" s="30">
        <f t="shared" si="14"/>
        <v>0</v>
      </c>
      <c r="R24" s="27"/>
      <c r="S24" s="27"/>
      <c r="T24" s="27"/>
      <c r="U24" s="30">
        <f t="shared" si="15"/>
        <v>0</v>
      </c>
      <c r="V24" s="27"/>
      <c r="W24" s="27"/>
      <c r="X24" s="30">
        <f t="shared" si="17"/>
        <v>0</v>
      </c>
      <c r="Y24" s="30">
        <f t="shared" ref="Y24" si="23">I24-U24-Z24</f>
        <v>0</v>
      </c>
      <c r="Z24" s="27"/>
      <c r="AA24" s="27"/>
      <c r="AB24" s="56"/>
      <c r="AC24" s="56"/>
      <c r="AD24" s="56"/>
      <c r="AE24" s="56"/>
    </row>
    <row r="25" s="22" customFormat="1" hidden="1" spans="1:31">
      <c r="A25" s="31">
        <f>'Khai báo'!A15</f>
        <v>0</v>
      </c>
      <c r="B25" s="44">
        <f t="shared" si="16"/>
        <v>0</v>
      </c>
      <c r="C25" s="32"/>
      <c r="D25" s="32"/>
      <c r="E25" s="44">
        <f t="shared" si="19"/>
        <v>0</v>
      </c>
      <c r="F25" s="32"/>
      <c r="G25" s="32"/>
      <c r="H25" s="32"/>
      <c r="I25" s="44">
        <f t="shared" si="5"/>
        <v>0</v>
      </c>
      <c r="J25" s="44">
        <f t="shared" si="4"/>
        <v>0</v>
      </c>
      <c r="K25" s="32"/>
      <c r="L25" s="32"/>
      <c r="M25" s="32"/>
      <c r="N25" s="32"/>
      <c r="O25" s="32"/>
      <c r="P25" s="32"/>
      <c r="Q25" s="30">
        <f t="shared" si="8"/>
        <v>0</v>
      </c>
      <c r="R25" s="32"/>
      <c r="S25" s="32"/>
      <c r="T25" s="32"/>
      <c r="U25" s="44">
        <f t="shared" si="6"/>
        <v>0</v>
      </c>
      <c r="V25" s="32"/>
      <c r="W25" s="32"/>
      <c r="X25" s="44">
        <f t="shared" si="17"/>
        <v>0</v>
      </c>
      <c r="Y25" s="44">
        <f t="shared" si="18"/>
        <v>0</v>
      </c>
      <c r="Z25" s="32"/>
      <c r="AA25" s="32"/>
      <c r="AB25" s="56"/>
      <c r="AC25" s="56"/>
      <c r="AD25" s="56"/>
      <c r="AE25" s="56"/>
    </row>
    <row r="26" s="22" customFormat="1" hidden="1" spans="1:31">
      <c r="A26" s="31">
        <f>'Khai báo'!A16</f>
        <v>0</v>
      </c>
      <c r="B26" s="30">
        <f t="shared" si="16"/>
        <v>0</v>
      </c>
      <c r="C26" s="32"/>
      <c r="D26" s="32"/>
      <c r="E26" s="30">
        <f t="shared" si="19"/>
        <v>0</v>
      </c>
      <c r="F26" s="32"/>
      <c r="G26" s="32"/>
      <c r="H26" s="27"/>
      <c r="I26" s="30">
        <f t="shared" si="12"/>
        <v>0</v>
      </c>
      <c r="J26" s="44">
        <f t="shared" si="4"/>
        <v>0</v>
      </c>
      <c r="K26" s="32"/>
      <c r="L26" s="32"/>
      <c r="M26" s="32"/>
      <c r="N26" s="32"/>
      <c r="O26" s="32"/>
      <c r="P26" s="32"/>
      <c r="Q26" s="30">
        <f t="shared" si="14"/>
        <v>0</v>
      </c>
      <c r="R26" s="32"/>
      <c r="S26" s="32"/>
      <c r="T26" s="32"/>
      <c r="U26" s="30">
        <f t="shared" si="15"/>
        <v>0</v>
      </c>
      <c r="V26" s="32"/>
      <c r="W26" s="32"/>
      <c r="X26" s="30">
        <f t="shared" si="17"/>
        <v>0</v>
      </c>
      <c r="Y26" s="44">
        <f t="shared" si="18"/>
        <v>0</v>
      </c>
      <c r="Z26" s="32"/>
      <c r="AA26" s="32"/>
      <c r="AB26" s="56"/>
      <c r="AC26" s="56"/>
      <c r="AD26" s="56"/>
      <c r="AE26" s="56"/>
    </row>
    <row r="27" s="22" customFormat="1" hidden="1" spans="1:31">
      <c r="A27" s="31">
        <f>'Khai báo'!A17</f>
        <v>0</v>
      </c>
      <c r="B27" s="44">
        <f t="shared" si="16"/>
        <v>0</v>
      </c>
      <c r="C27" s="27"/>
      <c r="D27" s="27"/>
      <c r="E27" s="44">
        <f t="shared" si="19"/>
        <v>0</v>
      </c>
      <c r="F27" s="27"/>
      <c r="G27" s="27"/>
      <c r="H27" s="32"/>
      <c r="I27" s="44">
        <f t="shared" si="5"/>
        <v>0</v>
      </c>
      <c r="J27" s="30">
        <f t="shared" si="4"/>
        <v>0</v>
      </c>
      <c r="K27" s="27"/>
      <c r="L27" s="27"/>
      <c r="M27" s="27"/>
      <c r="N27" s="27"/>
      <c r="O27" s="27"/>
      <c r="P27" s="27"/>
      <c r="Q27" s="30">
        <f t="shared" si="8"/>
        <v>0</v>
      </c>
      <c r="R27" s="27"/>
      <c r="S27" s="27"/>
      <c r="T27" s="27"/>
      <c r="U27" s="44">
        <f t="shared" si="6"/>
        <v>0</v>
      </c>
      <c r="V27" s="27"/>
      <c r="W27" s="27"/>
      <c r="X27" s="44">
        <f t="shared" si="17"/>
        <v>0</v>
      </c>
      <c r="Y27" s="30">
        <f t="shared" si="18"/>
        <v>0</v>
      </c>
      <c r="Z27" s="27"/>
      <c r="AA27" s="27"/>
      <c r="AB27" s="56"/>
      <c r="AC27" s="56"/>
      <c r="AD27" s="56"/>
      <c r="AE27" s="56"/>
    </row>
    <row r="29" spans="1:1">
      <c r="A29" s="35" t="s">
        <v>349</v>
      </c>
    </row>
    <row r="30" spans="1:1">
      <c r="A30" s="36" t="s">
        <v>302</v>
      </c>
    </row>
    <row r="31" spans="1:1">
      <c r="A31" s="82" t="s">
        <v>350</v>
      </c>
    </row>
    <row r="32" spans="1:1">
      <c r="A32" s="82" t="s">
        <v>351</v>
      </c>
    </row>
    <row r="33" spans="1:1">
      <c r="A33" s="82" t="s">
        <v>352</v>
      </c>
    </row>
    <row r="34" spans="1:1">
      <c r="A34" s="82" t="s">
        <v>353</v>
      </c>
    </row>
    <row r="35" spans="1:1">
      <c r="A35" s="82" t="s">
        <v>354</v>
      </c>
    </row>
    <row r="36" spans="1:1">
      <c r="A36" s="82" t="s">
        <v>355</v>
      </c>
    </row>
    <row r="37" spans="1:1">
      <c r="A37" s="82" t="s">
        <v>356</v>
      </c>
    </row>
    <row r="38" spans="1:1">
      <c r="A38" s="82" t="s">
        <v>357</v>
      </c>
    </row>
    <row r="39" spans="1:1">
      <c r="A39" s="82" t="s">
        <v>358</v>
      </c>
    </row>
    <row r="40" spans="1:1">
      <c r="A40" s="82" t="s">
        <v>359</v>
      </c>
    </row>
    <row r="41" spans="1:1">
      <c r="A41" s="82" t="s">
        <v>360</v>
      </c>
    </row>
    <row r="42" spans="1:1">
      <c r="A42" s="82" t="s">
        <v>361</v>
      </c>
    </row>
    <row r="43" spans="1:1">
      <c r="A43" s="82" t="s">
        <v>362</v>
      </c>
    </row>
    <row r="44" spans="1:1">
      <c r="A44" s="82" t="s">
        <v>363</v>
      </c>
    </row>
    <row r="45" spans="1:1">
      <c r="A45" s="82" t="s">
        <v>364</v>
      </c>
    </row>
    <row r="46" spans="1:1">
      <c r="A46" s="82" t="s">
        <v>365</v>
      </c>
    </row>
    <row r="47" spans="1:1">
      <c r="A47" s="82" t="s">
        <v>366</v>
      </c>
    </row>
    <row r="48" spans="1:1">
      <c r="A48" s="82" t="s">
        <v>367</v>
      </c>
    </row>
    <row r="49" spans="1:1">
      <c r="A49" s="82" t="s">
        <v>368</v>
      </c>
    </row>
    <row r="50" spans="1:1">
      <c r="A50" s="83" t="s">
        <v>369</v>
      </c>
    </row>
  </sheetData>
  <sheetProtection algorithmName="SHA-512" hashValue="x6IZk8IsHvL2gLZ86bL/b6n9SuoLsr/T8/fjOps1GJ46V4TlFfWHohiAzd0BMfbijGf2KHxNe0RKXlRpPtasLA==" saltValue="BpFzzrCIzqdRyFTJaXk2ig==" spinCount="100000" sheet="1" objects="1" scenarios="1"/>
  <mergeCells count="28">
    <mergeCell ref="A1:H1"/>
    <mergeCell ref="A3:AA3"/>
    <mergeCell ref="A4:AA4"/>
    <mergeCell ref="A5:AA5"/>
    <mergeCell ref="B7:D7"/>
    <mergeCell ref="E7:G7"/>
    <mergeCell ref="H7:I7"/>
    <mergeCell ref="J7:P7"/>
    <mergeCell ref="Q7:T7"/>
    <mergeCell ref="U7:Z7"/>
    <mergeCell ref="J8:M8"/>
    <mergeCell ref="Q8:S8"/>
    <mergeCell ref="U8:W8"/>
    <mergeCell ref="X8:Z8"/>
    <mergeCell ref="A7:A9"/>
    <mergeCell ref="B8:B9"/>
    <mergeCell ref="C8:C9"/>
    <mergeCell ref="D8:D9"/>
    <mergeCell ref="E8:E9"/>
    <mergeCell ref="F8:F9"/>
    <mergeCell ref="G8:G9"/>
    <mergeCell ref="H8:H9"/>
    <mergeCell ref="I8:I9"/>
    <mergeCell ref="N8:N9"/>
    <mergeCell ref="O8:O9"/>
    <mergeCell ref="P8:P9"/>
    <mergeCell ref="T8:T9"/>
    <mergeCell ref="AA7:AA9"/>
  </mergeCells>
  <pageMargins left="0.590551181102362" right="0.393700787401575" top="0.393700787401575" bottom="0.393700787401575" header="0.31496062992126" footer="0.31496062992126"/>
  <pageSetup paperSize="9" scale="75"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B46"/>
  <sheetViews>
    <sheetView view="pageBreakPreview" zoomScaleNormal="55" workbookViewId="0">
      <selection activeCell="AA17" sqref="AA17"/>
    </sheetView>
  </sheetViews>
  <sheetFormatPr defaultColWidth="9.12380952380952" defaultRowHeight="12.75"/>
  <cols>
    <col min="1" max="1" width="15" style="23" customWidth="1"/>
    <col min="2" max="27" width="6.37142857142857" style="23" customWidth="1"/>
    <col min="28" max="28" width="6.75238095238095" style="23" customWidth="1"/>
    <col min="29" max="16384" width="9.12380952380952" style="23"/>
  </cols>
  <sheetData>
    <row r="1" ht="15.75" spans="1:28">
      <c r="A1" s="4" t="str">
        <f>'XLD.KN(XLD.2)'!A1</f>
        <v>XÃ PHÙ ĐỔNG</v>
      </c>
      <c r="B1" s="4"/>
      <c r="C1" s="4"/>
      <c r="D1" s="4"/>
      <c r="E1" s="4"/>
      <c r="F1" s="4"/>
      <c r="G1" s="4"/>
      <c r="H1" s="4"/>
      <c r="AB1" s="40" t="s">
        <v>370</v>
      </c>
    </row>
    <row r="2" spans="28:28">
      <c r="AB2" s="40"/>
    </row>
    <row r="3" spans="1:28">
      <c r="A3" s="24" t="s">
        <v>371</v>
      </c>
      <c r="B3" s="24"/>
      <c r="C3" s="24"/>
      <c r="D3" s="24"/>
      <c r="E3" s="24"/>
      <c r="F3" s="24"/>
      <c r="G3" s="24"/>
      <c r="H3" s="24"/>
      <c r="I3" s="24"/>
      <c r="J3" s="24"/>
      <c r="K3" s="24"/>
      <c r="L3" s="24"/>
      <c r="M3" s="24"/>
      <c r="N3" s="24"/>
      <c r="O3" s="24"/>
      <c r="P3" s="24"/>
      <c r="Q3" s="24"/>
      <c r="R3" s="24"/>
      <c r="S3" s="24"/>
      <c r="T3" s="24"/>
      <c r="U3" s="24"/>
      <c r="V3" s="24"/>
      <c r="W3" s="24"/>
      <c r="X3" s="24"/>
      <c r="Y3" s="24"/>
      <c r="Z3" s="24"/>
      <c r="AA3" s="24"/>
      <c r="AB3" s="24"/>
    </row>
    <row r="4" spans="1:28">
      <c r="A4" s="24" t="s">
        <v>205</v>
      </c>
      <c r="B4" s="24"/>
      <c r="C4" s="24"/>
      <c r="D4" s="24"/>
      <c r="E4" s="24"/>
      <c r="F4" s="24"/>
      <c r="G4" s="24"/>
      <c r="H4" s="24"/>
      <c r="I4" s="24"/>
      <c r="J4" s="24"/>
      <c r="K4" s="24"/>
      <c r="L4" s="24"/>
      <c r="M4" s="24"/>
      <c r="N4" s="24"/>
      <c r="O4" s="24"/>
      <c r="P4" s="24"/>
      <c r="Q4" s="24"/>
      <c r="R4" s="24"/>
      <c r="S4" s="24"/>
      <c r="T4" s="24"/>
      <c r="U4" s="24"/>
      <c r="V4" s="24"/>
      <c r="W4" s="24"/>
      <c r="X4" s="24"/>
      <c r="Y4" s="24"/>
      <c r="Z4" s="24"/>
      <c r="AA4" s="24"/>
      <c r="AB4" s="24"/>
    </row>
    <row r="5" spans="1:28">
      <c r="A5" s="25" t="s">
        <v>372</v>
      </c>
      <c r="B5" s="25"/>
      <c r="C5" s="25"/>
      <c r="D5" s="25"/>
      <c r="E5" s="25"/>
      <c r="F5" s="25"/>
      <c r="G5" s="25"/>
      <c r="H5" s="25"/>
      <c r="I5" s="25"/>
      <c r="J5" s="25"/>
      <c r="K5" s="25"/>
      <c r="L5" s="25"/>
      <c r="M5" s="25"/>
      <c r="N5" s="25"/>
      <c r="O5" s="25"/>
      <c r="P5" s="25"/>
      <c r="Q5" s="25"/>
      <c r="R5" s="25"/>
      <c r="S5" s="25"/>
      <c r="T5" s="25"/>
      <c r="U5" s="25"/>
      <c r="V5" s="25"/>
      <c r="W5" s="25"/>
      <c r="X5" s="25"/>
      <c r="Y5" s="25"/>
      <c r="Z5" s="25"/>
      <c r="AA5" s="25"/>
      <c r="AB5" s="25"/>
    </row>
    <row r="7" ht="63.75" customHeight="1" spans="1:28">
      <c r="A7" s="27" t="s">
        <v>207</v>
      </c>
      <c r="B7" s="27" t="s">
        <v>273</v>
      </c>
      <c r="C7" s="27"/>
      <c r="D7" s="27"/>
      <c r="E7" s="27" t="s">
        <v>324</v>
      </c>
      <c r="F7" s="27"/>
      <c r="G7" s="27"/>
      <c r="H7" s="27" t="s">
        <v>276</v>
      </c>
      <c r="I7" s="27"/>
      <c r="J7" s="27" t="s">
        <v>373</v>
      </c>
      <c r="K7" s="27"/>
      <c r="L7" s="27"/>
      <c r="M7" s="27"/>
      <c r="N7" s="27"/>
      <c r="O7" s="27"/>
      <c r="P7" s="27"/>
      <c r="Q7" s="27"/>
      <c r="R7" s="27"/>
      <c r="S7" s="27" t="s">
        <v>374</v>
      </c>
      <c r="T7" s="27"/>
      <c r="U7" s="27"/>
      <c r="V7" s="27" t="s">
        <v>279</v>
      </c>
      <c r="W7" s="27"/>
      <c r="X7" s="27"/>
      <c r="Y7" s="27"/>
      <c r="Z7" s="27"/>
      <c r="AA7" s="27"/>
      <c r="AB7" s="27" t="s">
        <v>280</v>
      </c>
    </row>
    <row r="8" ht="38.25" customHeight="1" spans="1:28">
      <c r="A8" s="27"/>
      <c r="B8" s="27" t="s">
        <v>281</v>
      </c>
      <c r="C8" s="27" t="s">
        <v>329</v>
      </c>
      <c r="D8" s="27" t="s">
        <v>330</v>
      </c>
      <c r="E8" s="27" t="s">
        <v>255</v>
      </c>
      <c r="F8" s="27" t="s">
        <v>329</v>
      </c>
      <c r="G8" s="27" t="s">
        <v>330</v>
      </c>
      <c r="H8" s="27" t="s">
        <v>284</v>
      </c>
      <c r="I8" s="27" t="s">
        <v>215</v>
      </c>
      <c r="J8" s="27" t="s">
        <v>331</v>
      </c>
      <c r="K8" s="27"/>
      <c r="L8" s="27"/>
      <c r="M8" s="27"/>
      <c r="N8" s="27"/>
      <c r="O8" s="27" t="s">
        <v>375</v>
      </c>
      <c r="P8" s="27" t="s">
        <v>376</v>
      </c>
      <c r="Q8" s="27" t="s">
        <v>333</v>
      </c>
      <c r="R8" s="27" t="s">
        <v>377</v>
      </c>
      <c r="S8" s="27" t="s">
        <v>378</v>
      </c>
      <c r="T8" s="27"/>
      <c r="U8" s="27" t="s">
        <v>379</v>
      </c>
      <c r="V8" s="27" t="s">
        <v>336</v>
      </c>
      <c r="W8" s="27"/>
      <c r="X8" s="27"/>
      <c r="Y8" s="27" t="s">
        <v>337</v>
      </c>
      <c r="Z8" s="27"/>
      <c r="AA8" s="27"/>
      <c r="AB8" s="27"/>
    </row>
    <row r="9" ht="91.5" customHeight="1" spans="1:28">
      <c r="A9" s="27"/>
      <c r="B9" s="27"/>
      <c r="C9" s="27"/>
      <c r="D9" s="27"/>
      <c r="E9" s="27"/>
      <c r="F9" s="27"/>
      <c r="G9" s="27"/>
      <c r="H9" s="27"/>
      <c r="I9" s="27"/>
      <c r="J9" s="27" t="s">
        <v>380</v>
      </c>
      <c r="K9" s="32" t="s">
        <v>338</v>
      </c>
      <c r="L9" s="32" t="s">
        <v>339</v>
      </c>
      <c r="M9" s="32" t="s">
        <v>381</v>
      </c>
      <c r="N9" s="32" t="s">
        <v>340</v>
      </c>
      <c r="O9" s="27"/>
      <c r="P9" s="27"/>
      <c r="Q9" s="27"/>
      <c r="R9" s="27"/>
      <c r="S9" s="27" t="s">
        <v>382</v>
      </c>
      <c r="T9" s="27" t="s">
        <v>383</v>
      </c>
      <c r="U9" s="27"/>
      <c r="V9" s="27" t="s">
        <v>281</v>
      </c>
      <c r="W9" s="27" t="s">
        <v>384</v>
      </c>
      <c r="X9" s="27" t="s">
        <v>378</v>
      </c>
      <c r="Y9" s="27" t="s">
        <v>281</v>
      </c>
      <c r="Z9" s="27" t="s">
        <v>295</v>
      </c>
      <c r="AA9" s="27" t="s">
        <v>296</v>
      </c>
      <c r="AB9" s="27"/>
    </row>
    <row r="10" s="42" customFormat="1" ht="67.5" spans="1:28">
      <c r="A10" s="43" t="s">
        <v>225</v>
      </c>
      <c r="B10" s="43" t="s">
        <v>343</v>
      </c>
      <c r="C10" s="43">
        <v>2</v>
      </c>
      <c r="D10" s="43">
        <v>3</v>
      </c>
      <c r="E10" s="43" t="s">
        <v>344</v>
      </c>
      <c r="F10" s="43">
        <v>5</v>
      </c>
      <c r="G10" s="43">
        <v>6</v>
      </c>
      <c r="H10" s="43">
        <v>7</v>
      </c>
      <c r="I10" s="43" t="s">
        <v>385</v>
      </c>
      <c r="J10" s="43" t="s">
        <v>386</v>
      </c>
      <c r="K10" s="43">
        <v>10</v>
      </c>
      <c r="L10" s="43">
        <v>11</v>
      </c>
      <c r="M10" s="43">
        <v>12</v>
      </c>
      <c r="N10" s="43">
        <v>13</v>
      </c>
      <c r="O10" s="43">
        <v>14</v>
      </c>
      <c r="P10" s="43">
        <v>15</v>
      </c>
      <c r="Q10" s="43">
        <v>16</v>
      </c>
      <c r="R10" s="43">
        <v>17</v>
      </c>
      <c r="S10" s="43">
        <v>18</v>
      </c>
      <c r="T10" s="43">
        <v>19</v>
      </c>
      <c r="U10" s="43">
        <v>20</v>
      </c>
      <c r="V10" s="43" t="s">
        <v>387</v>
      </c>
      <c r="W10" s="43">
        <v>22</v>
      </c>
      <c r="X10" s="43">
        <v>23</v>
      </c>
      <c r="Y10" s="43" t="s">
        <v>388</v>
      </c>
      <c r="Z10" s="43">
        <v>25</v>
      </c>
      <c r="AA10" s="43">
        <v>26</v>
      </c>
      <c r="AB10" s="43">
        <v>27</v>
      </c>
    </row>
    <row r="11" s="22" customFormat="1" spans="1:28">
      <c r="A11" s="29" t="str">
        <f>'XLD.KN(XLD.2)'!A11</f>
        <v>Tổng</v>
      </c>
      <c r="B11" s="29">
        <f>C11+D11</f>
        <v>2</v>
      </c>
      <c r="C11" s="29">
        <f>C12+C16</f>
        <v>0</v>
      </c>
      <c r="D11" s="29">
        <f>D12+D16</f>
        <v>2</v>
      </c>
      <c r="E11" s="46">
        <f>F11+G11</f>
        <v>2</v>
      </c>
      <c r="F11" s="29">
        <f>F12+F16</f>
        <v>0</v>
      </c>
      <c r="G11" s="29">
        <f>G12+G16</f>
        <v>2</v>
      </c>
      <c r="H11" s="29">
        <f>H12+H16</f>
        <v>2</v>
      </c>
      <c r="I11" s="29">
        <f>J11+O11+P11+Q11+R11</f>
        <v>2</v>
      </c>
      <c r="J11" s="29">
        <f>SUM(K11:N11)</f>
        <v>2</v>
      </c>
      <c r="K11" s="29">
        <f t="shared" ref="K11:T11" si="0">K12+K16</f>
        <v>0</v>
      </c>
      <c r="L11" s="29">
        <f t="shared" si="0"/>
        <v>2</v>
      </c>
      <c r="M11" s="29">
        <f t="shared" si="0"/>
        <v>0</v>
      </c>
      <c r="N11" s="29">
        <f t="shared" si="0"/>
        <v>0</v>
      </c>
      <c r="O11" s="29">
        <f t="shared" si="0"/>
        <v>0</v>
      </c>
      <c r="P11" s="29">
        <f t="shared" si="0"/>
        <v>0</v>
      </c>
      <c r="Q11" s="29">
        <f t="shared" si="0"/>
        <v>0</v>
      </c>
      <c r="R11" s="29">
        <f t="shared" si="0"/>
        <v>0</v>
      </c>
      <c r="S11" s="29">
        <f t="shared" si="0"/>
        <v>0</v>
      </c>
      <c r="T11" s="29">
        <f t="shared" si="0"/>
        <v>0</v>
      </c>
      <c r="U11" s="29">
        <f>I11-S11-T11</f>
        <v>2</v>
      </c>
      <c r="V11" s="29">
        <f>W11+X11</f>
        <v>2</v>
      </c>
      <c r="W11" s="29">
        <f>W12+W16</f>
        <v>2</v>
      </c>
      <c r="X11" s="29">
        <f>X12+X16</f>
        <v>0</v>
      </c>
      <c r="Y11" s="29">
        <f>Z11+AA11</f>
        <v>0</v>
      </c>
      <c r="Z11" s="29">
        <f>I11-V11-AA11</f>
        <v>0</v>
      </c>
      <c r="AA11" s="29">
        <f>AA12+AA16</f>
        <v>0</v>
      </c>
      <c r="AB11" s="29">
        <f>AB12+AB16</f>
        <v>0</v>
      </c>
    </row>
    <row r="12" s="22" customFormat="1" hidden="1" spans="1:28">
      <c r="A12" s="30" t="e">
        <f>'Khai báo'!#REF!</f>
        <v>#REF!</v>
      </c>
      <c r="B12" s="30">
        <f>C12+D12</f>
        <v>0</v>
      </c>
      <c r="C12" s="30">
        <f>SUM(C13:C15)</f>
        <v>0</v>
      </c>
      <c r="D12" s="30">
        <f>SUM(D13:D15)</f>
        <v>0</v>
      </c>
      <c r="E12" s="30">
        <f t="shared" ref="E12:E18" si="1">F12+G12</f>
        <v>0</v>
      </c>
      <c r="F12" s="30">
        <f>SUM(F13:F15)</f>
        <v>0</v>
      </c>
      <c r="G12" s="30">
        <f>SUM(G13:G15)</f>
        <v>0</v>
      </c>
      <c r="H12" s="30">
        <f>SUM(H13:H15)</f>
        <v>0</v>
      </c>
      <c r="I12" s="30">
        <f t="shared" ref="I12:I18" si="2">J12+O12+P12+Q12+R12</f>
        <v>0</v>
      </c>
      <c r="J12" s="30">
        <f t="shared" ref="J12:J18" si="3">SUM(K12:N12)</f>
        <v>0</v>
      </c>
      <c r="K12" s="30">
        <f>SUM(K13:K15)</f>
        <v>0</v>
      </c>
      <c r="L12" s="30">
        <f>SUM(L13:L15)</f>
        <v>0</v>
      </c>
      <c r="M12" s="30">
        <f t="shared" ref="M12" si="4">SUM(M13:M15)</f>
        <v>0</v>
      </c>
      <c r="N12" s="30">
        <f t="shared" ref="N12:T12" si="5">SUM(N13:N15)</f>
        <v>0</v>
      </c>
      <c r="O12" s="30">
        <f t="shared" si="5"/>
        <v>0</v>
      </c>
      <c r="P12" s="30">
        <f t="shared" si="5"/>
        <v>0</v>
      </c>
      <c r="Q12" s="30">
        <f t="shared" si="5"/>
        <v>0</v>
      </c>
      <c r="R12" s="30">
        <f t="shared" si="5"/>
        <v>0</v>
      </c>
      <c r="S12" s="30">
        <f t="shared" si="5"/>
        <v>0</v>
      </c>
      <c r="T12" s="30">
        <f t="shared" si="5"/>
        <v>0</v>
      </c>
      <c r="U12" s="30">
        <f>I12-S12-T12</f>
        <v>0</v>
      </c>
      <c r="V12" s="30">
        <f>W12+X12</f>
        <v>0</v>
      </c>
      <c r="W12" s="30">
        <f>SUM(W13:W15)</f>
        <v>0</v>
      </c>
      <c r="X12" s="30">
        <f>SUM(X13:X15)</f>
        <v>0</v>
      </c>
      <c r="Y12" s="30">
        <f>Z12+AA12</f>
        <v>0</v>
      </c>
      <c r="Z12" s="30">
        <f>I12-V12-AA12</f>
        <v>0</v>
      </c>
      <c r="AA12" s="30">
        <f>SUM(AA13:AA15)</f>
        <v>0</v>
      </c>
      <c r="AB12" s="30">
        <f>SUM(AB13:AB15)</f>
        <v>0</v>
      </c>
    </row>
    <row r="13" hidden="1" spans="1:28">
      <c r="A13" s="31" t="e">
        <f>'Khai báo'!#REF!</f>
        <v>#REF!</v>
      </c>
      <c r="B13" s="44">
        <f>C13+D13</f>
        <v>0</v>
      </c>
      <c r="C13" s="32"/>
      <c r="D13" s="32"/>
      <c r="E13" s="44">
        <f t="shared" si="1"/>
        <v>0</v>
      </c>
      <c r="F13" s="32"/>
      <c r="G13" s="32"/>
      <c r="H13" s="32"/>
      <c r="I13" s="44">
        <f t="shared" si="2"/>
        <v>0</v>
      </c>
      <c r="J13" s="44">
        <f t="shared" si="3"/>
        <v>0</v>
      </c>
      <c r="K13" s="32"/>
      <c r="L13" s="32"/>
      <c r="M13" s="32"/>
      <c r="N13" s="32"/>
      <c r="O13" s="32"/>
      <c r="P13" s="32"/>
      <c r="Q13" s="32"/>
      <c r="R13" s="32"/>
      <c r="S13" s="32"/>
      <c r="T13" s="32"/>
      <c r="U13" s="44">
        <f t="shared" ref="U13:U18" si="6">I13-S13-T13</f>
        <v>0</v>
      </c>
      <c r="V13" s="44">
        <f>W13+X13</f>
        <v>0</v>
      </c>
      <c r="W13" s="32"/>
      <c r="X13" s="32"/>
      <c r="Y13" s="44">
        <f t="shared" ref="Y13:Y17" si="7">Z13+AA13</f>
        <v>0</v>
      </c>
      <c r="Z13" s="44">
        <f>I13-V13-AA13</f>
        <v>0</v>
      </c>
      <c r="AA13" s="32"/>
      <c r="AB13" s="32"/>
    </row>
    <row r="14" hidden="1" spans="1:28">
      <c r="A14" s="31" t="e">
        <f>'Khai báo'!#REF!</f>
        <v>#REF!</v>
      </c>
      <c r="B14" s="44">
        <f t="shared" ref="B14:B18" si="8">C14+D14</f>
        <v>0</v>
      </c>
      <c r="C14" s="32"/>
      <c r="D14" s="32"/>
      <c r="E14" s="44">
        <f t="shared" si="1"/>
        <v>0</v>
      </c>
      <c r="F14" s="32"/>
      <c r="G14" s="32"/>
      <c r="H14" s="32"/>
      <c r="I14" s="44">
        <f t="shared" si="2"/>
        <v>0</v>
      </c>
      <c r="J14" s="44">
        <f t="shared" si="3"/>
        <v>0</v>
      </c>
      <c r="K14" s="32"/>
      <c r="L14" s="32"/>
      <c r="M14" s="32"/>
      <c r="N14" s="32"/>
      <c r="O14" s="32"/>
      <c r="P14" s="32"/>
      <c r="Q14" s="32"/>
      <c r="R14" s="32"/>
      <c r="S14" s="32"/>
      <c r="T14" s="32"/>
      <c r="U14" s="44">
        <f t="shared" si="6"/>
        <v>0</v>
      </c>
      <c r="V14" s="44">
        <f t="shared" ref="V14:V18" si="9">W14+X14</f>
        <v>0</v>
      </c>
      <c r="W14" s="32"/>
      <c r="X14" s="32"/>
      <c r="Y14" s="44">
        <f t="shared" si="7"/>
        <v>0</v>
      </c>
      <c r="Z14" s="44">
        <f>I14-V14-AA14</f>
        <v>0</v>
      </c>
      <c r="AA14" s="32"/>
      <c r="AB14" s="32"/>
    </row>
    <row r="15" s="22" customFormat="1" hidden="1" spans="1:28">
      <c r="A15" s="31" t="e">
        <f>'Khai báo'!#REF!</f>
        <v>#REF!</v>
      </c>
      <c r="B15" s="44">
        <f t="shared" si="8"/>
        <v>0</v>
      </c>
      <c r="C15" s="27"/>
      <c r="D15" s="27"/>
      <c r="E15" s="44">
        <f t="shared" si="1"/>
        <v>0</v>
      </c>
      <c r="F15" s="27"/>
      <c r="G15" s="27"/>
      <c r="H15" s="32"/>
      <c r="I15" s="44">
        <f t="shared" si="2"/>
        <v>0</v>
      </c>
      <c r="J15" s="44">
        <f t="shared" si="3"/>
        <v>0</v>
      </c>
      <c r="K15" s="27"/>
      <c r="L15" s="27"/>
      <c r="M15" s="27"/>
      <c r="N15" s="27"/>
      <c r="O15" s="27"/>
      <c r="P15" s="27"/>
      <c r="Q15" s="27"/>
      <c r="R15" s="27"/>
      <c r="S15" s="27"/>
      <c r="T15" s="27"/>
      <c r="U15" s="44">
        <f t="shared" si="6"/>
        <v>0</v>
      </c>
      <c r="V15" s="44">
        <f t="shared" si="9"/>
        <v>0</v>
      </c>
      <c r="W15" s="27"/>
      <c r="X15" s="27"/>
      <c r="Y15" s="44">
        <f t="shared" si="7"/>
        <v>0</v>
      </c>
      <c r="Z15" s="44">
        <f t="shared" ref="Z15:Z18" si="10">I15-V15-AA15</f>
        <v>0</v>
      </c>
      <c r="AA15" s="27"/>
      <c r="AB15" s="27"/>
    </row>
    <row r="16" s="22" customFormat="1" hidden="1" spans="1:28">
      <c r="A16" s="30" t="str">
        <f>'Khai báo'!A6</f>
        <v>Xã phường</v>
      </c>
      <c r="B16" s="30">
        <f t="shared" si="8"/>
        <v>2</v>
      </c>
      <c r="C16" s="30">
        <f>SUM(C17:C27)</f>
        <v>0</v>
      </c>
      <c r="D16" s="30">
        <f>SUM(D17:D27)</f>
        <v>2</v>
      </c>
      <c r="E16" s="30">
        <f t="shared" si="1"/>
        <v>2</v>
      </c>
      <c r="F16" s="30">
        <f>SUM(F17:F27)</f>
        <v>0</v>
      </c>
      <c r="G16" s="30">
        <f>SUM(G17:G27)</f>
        <v>2</v>
      </c>
      <c r="H16" s="30">
        <f>SUM(H17:H27)</f>
        <v>2</v>
      </c>
      <c r="I16" s="30">
        <f t="shared" si="2"/>
        <v>2</v>
      </c>
      <c r="J16" s="30">
        <f t="shared" si="3"/>
        <v>2</v>
      </c>
      <c r="K16" s="30">
        <f t="shared" ref="K16:T16" si="11">SUM(K17:K27)</f>
        <v>0</v>
      </c>
      <c r="L16" s="30">
        <f t="shared" si="11"/>
        <v>2</v>
      </c>
      <c r="M16" s="30">
        <f t="shared" si="11"/>
        <v>0</v>
      </c>
      <c r="N16" s="30">
        <f t="shared" si="11"/>
        <v>0</v>
      </c>
      <c r="O16" s="30">
        <f t="shared" si="11"/>
        <v>0</v>
      </c>
      <c r="P16" s="30">
        <f t="shared" si="11"/>
        <v>0</v>
      </c>
      <c r="Q16" s="30">
        <f t="shared" si="11"/>
        <v>0</v>
      </c>
      <c r="R16" s="30">
        <f t="shared" si="11"/>
        <v>0</v>
      </c>
      <c r="S16" s="30">
        <f t="shared" si="11"/>
        <v>0</v>
      </c>
      <c r="T16" s="30">
        <f t="shared" si="11"/>
        <v>0</v>
      </c>
      <c r="U16" s="30">
        <f t="shared" si="6"/>
        <v>2</v>
      </c>
      <c r="V16" s="30">
        <f t="shared" si="9"/>
        <v>2</v>
      </c>
      <c r="W16" s="30">
        <f>SUM(W17:W27)</f>
        <v>2</v>
      </c>
      <c r="X16" s="30">
        <f>SUM(X17:X27)</f>
        <v>0</v>
      </c>
      <c r="Y16" s="30">
        <f t="shared" si="7"/>
        <v>0</v>
      </c>
      <c r="Z16" s="30">
        <f t="shared" si="10"/>
        <v>0</v>
      </c>
      <c r="AA16" s="30">
        <f>SUM(AA17:AA27)</f>
        <v>0</v>
      </c>
      <c r="AB16" s="30">
        <f>SUM(AB17:AB27)</f>
        <v>0</v>
      </c>
    </row>
    <row r="17" s="22" customFormat="1" spans="1:28">
      <c r="A17" s="33" t="str">
        <f>'Khai báo'!A7</f>
        <v>Xã Phù Đổng</v>
      </c>
      <c r="B17" s="46">
        <f t="shared" si="8"/>
        <v>2</v>
      </c>
      <c r="C17" s="32">
        <v>0</v>
      </c>
      <c r="D17" s="32">
        <v>2</v>
      </c>
      <c r="E17" s="46">
        <f t="shared" si="1"/>
        <v>2</v>
      </c>
      <c r="F17" s="32">
        <v>0</v>
      </c>
      <c r="G17" s="32">
        <v>2</v>
      </c>
      <c r="H17" s="32">
        <v>2</v>
      </c>
      <c r="I17" s="46">
        <f t="shared" si="2"/>
        <v>2</v>
      </c>
      <c r="J17" s="46">
        <f t="shared" si="3"/>
        <v>2</v>
      </c>
      <c r="K17" s="32">
        <v>0</v>
      </c>
      <c r="L17" s="32">
        <v>2</v>
      </c>
      <c r="M17" s="32">
        <v>0</v>
      </c>
      <c r="N17" s="32">
        <v>0</v>
      </c>
      <c r="O17" s="32">
        <v>0</v>
      </c>
      <c r="P17" s="32">
        <v>0</v>
      </c>
      <c r="Q17" s="32">
        <v>0</v>
      </c>
      <c r="R17" s="32">
        <v>0</v>
      </c>
      <c r="S17" s="32">
        <v>0</v>
      </c>
      <c r="T17" s="32">
        <v>0</v>
      </c>
      <c r="U17" s="46">
        <f t="shared" si="6"/>
        <v>2</v>
      </c>
      <c r="V17" s="29">
        <f t="shared" si="9"/>
        <v>2</v>
      </c>
      <c r="W17" s="32">
        <v>2</v>
      </c>
      <c r="X17" s="32">
        <v>0</v>
      </c>
      <c r="Y17" s="46">
        <f t="shared" si="7"/>
        <v>0</v>
      </c>
      <c r="Z17" s="46">
        <f t="shared" si="10"/>
        <v>0</v>
      </c>
      <c r="AA17" s="32">
        <v>0</v>
      </c>
      <c r="AB17" s="32">
        <v>0</v>
      </c>
    </row>
    <row r="18" s="22" customFormat="1" hidden="1" spans="1:28">
      <c r="A18" s="31">
        <f>'Khai báo'!A8</f>
        <v>0</v>
      </c>
      <c r="B18" s="44">
        <f t="shared" si="8"/>
        <v>0</v>
      </c>
      <c r="C18" s="27"/>
      <c r="D18" s="27"/>
      <c r="E18" s="44">
        <f t="shared" si="1"/>
        <v>0</v>
      </c>
      <c r="F18" s="27"/>
      <c r="G18" s="27"/>
      <c r="H18" s="32"/>
      <c r="I18" s="44">
        <f t="shared" si="2"/>
        <v>0</v>
      </c>
      <c r="J18" s="44">
        <f t="shared" si="3"/>
        <v>0</v>
      </c>
      <c r="K18" s="27"/>
      <c r="L18" s="27"/>
      <c r="M18" s="27"/>
      <c r="N18" s="27"/>
      <c r="O18" s="27"/>
      <c r="P18" s="27"/>
      <c r="Q18" s="27"/>
      <c r="R18" s="27"/>
      <c r="S18" s="27"/>
      <c r="T18" s="27"/>
      <c r="U18" s="46">
        <f t="shared" si="6"/>
        <v>0</v>
      </c>
      <c r="V18" s="29">
        <f t="shared" si="9"/>
        <v>0</v>
      </c>
      <c r="W18" s="27"/>
      <c r="X18" s="27"/>
      <c r="Y18" s="44">
        <f t="shared" ref="Y18:Y27" si="12">Z18+AA18</f>
        <v>0</v>
      </c>
      <c r="Z18" s="44">
        <f t="shared" si="10"/>
        <v>0</v>
      </c>
      <c r="AA18" s="27"/>
      <c r="AB18" s="27"/>
    </row>
    <row r="19" s="22" customFormat="1" hidden="1" spans="1:28">
      <c r="A19" s="31">
        <f>'Khai báo'!A9</f>
        <v>0</v>
      </c>
      <c r="B19" s="44">
        <f t="shared" ref="B19:B27" si="13">C19+D19</f>
        <v>0</v>
      </c>
      <c r="C19" s="32"/>
      <c r="D19" s="32"/>
      <c r="E19" s="44">
        <f t="shared" ref="E19:E27" si="14">F19+G19</f>
        <v>0</v>
      </c>
      <c r="F19" s="32"/>
      <c r="G19" s="32"/>
      <c r="H19" s="32"/>
      <c r="I19" s="44">
        <f t="shared" ref="I19:I27" si="15">J19+O19+P19+Q19+R19</f>
        <v>0</v>
      </c>
      <c r="J19" s="44">
        <f t="shared" ref="J19:J27" si="16">SUM(K19:N19)</f>
        <v>0</v>
      </c>
      <c r="K19" s="32"/>
      <c r="L19" s="32"/>
      <c r="M19" s="32"/>
      <c r="N19" s="32"/>
      <c r="O19" s="32"/>
      <c r="P19" s="32"/>
      <c r="Q19" s="32"/>
      <c r="R19" s="32"/>
      <c r="S19" s="32"/>
      <c r="T19" s="32"/>
      <c r="U19" s="46">
        <f t="shared" ref="U19:U27" si="17">I19-S19-T19</f>
        <v>0</v>
      </c>
      <c r="V19" s="29">
        <f t="shared" ref="V19:V27" si="18">W19+X19</f>
        <v>0</v>
      </c>
      <c r="W19" s="32"/>
      <c r="X19" s="32"/>
      <c r="Y19" s="44">
        <f t="shared" si="12"/>
        <v>0</v>
      </c>
      <c r="Z19" s="44">
        <f t="shared" ref="Z19:Z27" si="19">I19-V19-AA19</f>
        <v>0</v>
      </c>
      <c r="AA19" s="32"/>
      <c r="AB19" s="32"/>
    </row>
    <row r="20" s="22" customFormat="1" hidden="1" spans="1:28">
      <c r="A20" s="31">
        <f>'Khai báo'!A10</f>
        <v>0</v>
      </c>
      <c r="B20" s="44">
        <f t="shared" si="13"/>
        <v>0</v>
      </c>
      <c r="C20" s="32"/>
      <c r="D20" s="32"/>
      <c r="E20" s="44">
        <f t="shared" si="14"/>
        <v>0</v>
      </c>
      <c r="F20" s="32"/>
      <c r="G20" s="32"/>
      <c r="H20" s="32"/>
      <c r="I20" s="44">
        <f t="shared" si="15"/>
        <v>0</v>
      </c>
      <c r="J20" s="44">
        <f t="shared" si="16"/>
        <v>0</v>
      </c>
      <c r="K20" s="32"/>
      <c r="L20" s="32"/>
      <c r="M20" s="32"/>
      <c r="N20" s="32"/>
      <c r="O20" s="32"/>
      <c r="P20" s="32"/>
      <c r="Q20" s="32"/>
      <c r="R20" s="32"/>
      <c r="S20" s="32"/>
      <c r="T20" s="32"/>
      <c r="U20" s="46">
        <f t="shared" si="17"/>
        <v>0</v>
      </c>
      <c r="V20" s="29">
        <f t="shared" si="18"/>
        <v>0</v>
      </c>
      <c r="W20" s="32"/>
      <c r="X20" s="32"/>
      <c r="Y20" s="44">
        <f t="shared" si="12"/>
        <v>0</v>
      </c>
      <c r="Z20" s="44">
        <f t="shared" si="19"/>
        <v>0</v>
      </c>
      <c r="AA20" s="32"/>
      <c r="AB20" s="32"/>
    </row>
    <row r="21" s="22" customFormat="1" hidden="1" spans="1:28">
      <c r="A21" s="31">
        <f>'Khai báo'!A11</f>
        <v>0</v>
      </c>
      <c r="B21" s="44">
        <f t="shared" si="13"/>
        <v>0</v>
      </c>
      <c r="C21" s="27"/>
      <c r="D21" s="27"/>
      <c r="E21" s="44">
        <f t="shared" si="14"/>
        <v>0</v>
      </c>
      <c r="F21" s="27"/>
      <c r="G21" s="27"/>
      <c r="H21" s="32"/>
      <c r="I21" s="44">
        <f t="shared" si="15"/>
        <v>0</v>
      </c>
      <c r="J21" s="44">
        <f t="shared" si="16"/>
        <v>0</v>
      </c>
      <c r="K21" s="27"/>
      <c r="L21" s="27"/>
      <c r="M21" s="27"/>
      <c r="N21" s="27"/>
      <c r="O21" s="27"/>
      <c r="P21" s="27"/>
      <c r="Q21" s="27"/>
      <c r="R21" s="27"/>
      <c r="S21" s="27"/>
      <c r="T21" s="27"/>
      <c r="U21" s="46">
        <f t="shared" si="17"/>
        <v>0</v>
      </c>
      <c r="V21" s="29">
        <f t="shared" si="18"/>
        <v>0</v>
      </c>
      <c r="W21" s="27"/>
      <c r="X21" s="27"/>
      <c r="Y21" s="44">
        <f t="shared" si="12"/>
        <v>0</v>
      </c>
      <c r="Z21" s="44">
        <f t="shared" si="19"/>
        <v>0</v>
      </c>
      <c r="AA21" s="27"/>
      <c r="AB21" s="27"/>
    </row>
    <row r="22" s="22" customFormat="1" hidden="1" spans="1:28">
      <c r="A22" s="31">
        <f>'Khai báo'!A12</f>
        <v>0</v>
      </c>
      <c r="B22" s="44">
        <f t="shared" si="13"/>
        <v>0</v>
      </c>
      <c r="C22" s="32"/>
      <c r="D22" s="32"/>
      <c r="E22" s="44">
        <f t="shared" si="14"/>
        <v>0</v>
      </c>
      <c r="F22" s="32"/>
      <c r="G22" s="32"/>
      <c r="H22" s="32"/>
      <c r="I22" s="44">
        <f t="shared" si="15"/>
        <v>0</v>
      </c>
      <c r="J22" s="44">
        <f t="shared" si="16"/>
        <v>0</v>
      </c>
      <c r="K22" s="32"/>
      <c r="L22" s="32"/>
      <c r="M22" s="32"/>
      <c r="N22" s="32"/>
      <c r="O22" s="32"/>
      <c r="P22" s="32"/>
      <c r="Q22" s="32"/>
      <c r="R22" s="32"/>
      <c r="S22" s="32"/>
      <c r="T22" s="32"/>
      <c r="U22" s="46">
        <f t="shared" si="17"/>
        <v>0</v>
      </c>
      <c r="V22" s="29">
        <f t="shared" si="18"/>
        <v>0</v>
      </c>
      <c r="W22" s="32"/>
      <c r="X22" s="32"/>
      <c r="Y22" s="44">
        <f t="shared" si="12"/>
        <v>0</v>
      </c>
      <c r="Z22" s="44">
        <f t="shared" si="19"/>
        <v>0</v>
      </c>
      <c r="AA22" s="32"/>
      <c r="AB22" s="32"/>
    </row>
    <row r="23" s="22" customFormat="1" hidden="1" spans="1:28">
      <c r="A23" s="31">
        <f>'Khai báo'!A13</f>
        <v>0</v>
      </c>
      <c r="B23" s="44">
        <f t="shared" si="13"/>
        <v>0</v>
      </c>
      <c r="C23" s="32"/>
      <c r="D23" s="32"/>
      <c r="E23" s="44">
        <f t="shared" si="14"/>
        <v>0</v>
      </c>
      <c r="F23" s="32"/>
      <c r="G23" s="32"/>
      <c r="H23" s="32"/>
      <c r="I23" s="44">
        <f t="shared" si="15"/>
        <v>0</v>
      </c>
      <c r="J23" s="44">
        <f t="shared" si="16"/>
        <v>0</v>
      </c>
      <c r="K23" s="32"/>
      <c r="L23" s="32"/>
      <c r="M23" s="32"/>
      <c r="N23" s="32"/>
      <c r="O23" s="32"/>
      <c r="P23" s="32"/>
      <c r="Q23" s="32"/>
      <c r="R23" s="32"/>
      <c r="S23" s="32"/>
      <c r="T23" s="32"/>
      <c r="U23" s="46">
        <f t="shared" si="17"/>
        <v>0</v>
      </c>
      <c r="V23" s="29">
        <f t="shared" si="18"/>
        <v>0</v>
      </c>
      <c r="W23" s="32"/>
      <c r="X23" s="32"/>
      <c r="Y23" s="44">
        <f t="shared" si="12"/>
        <v>0</v>
      </c>
      <c r="Z23" s="44">
        <f t="shared" si="19"/>
        <v>0</v>
      </c>
      <c r="AA23" s="32"/>
      <c r="AB23" s="32"/>
    </row>
    <row r="24" s="22" customFormat="1" hidden="1" spans="1:28">
      <c r="A24" s="31">
        <f>'Khai báo'!A14</f>
        <v>0</v>
      </c>
      <c r="B24" s="44">
        <f t="shared" si="13"/>
        <v>0</v>
      </c>
      <c r="C24" s="27"/>
      <c r="D24" s="27"/>
      <c r="E24" s="44">
        <f t="shared" si="14"/>
        <v>0</v>
      </c>
      <c r="F24" s="27"/>
      <c r="G24" s="27"/>
      <c r="H24" s="32"/>
      <c r="I24" s="44">
        <f t="shared" si="15"/>
        <v>0</v>
      </c>
      <c r="J24" s="44">
        <f t="shared" si="16"/>
        <v>0</v>
      </c>
      <c r="K24" s="27"/>
      <c r="L24" s="27"/>
      <c r="M24" s="27"/>
      <c r="N24" s="27"/>
      <c r="O24" s="27"/>
      <c r="P24" s="27"/>
      <c r="Q24" s="27"/>
      <c r="R24" s="27"/>
      <c r="S24" s="27"/>
      <c r="T24" s="27"/>
      <c r="U24" s="46">
        <f t="shared" si="17"/>
        <v>0</v>
      </c>
      <c r="V24" s="29">
        <f t="shared" si="18"/>
        <v>0</v>
      </c>
      <c r="W24" s="27"/>
      <c r="X24" s="27"/>
      <c r="Y24" s="44">
        <f t="shared" si="12"/>
        <v>0</v>
      </c>
      <c r="Z24" s="44">
        <f t="shared" si="19"/>
        <v>0</v>
      </c>
      <c r="AA24" s="27"/>
      <c r="AB24" s="27"/>
    </row>
    <row r="25" s="22" customFormat="1" hidden="1" spans="1:28">
      <c r="A25" s="31">
        <f>'Khai báo'!A15</f>
        <v>0</v>
      </c>
      <c r="B25" s="44">
        <f t="shared" si="13"/>
        <v>0</v>
      </c>
      <c r="C25" s="32"/>
      <c r="D25" s="32"/>
      <c r="E25" s="44">
        <f t="shared" si="14"/>
        <v>0</v>
      </c>
      <c r="F25" s="32"/>
      <c r="G25" s="32"/>
      <c r="H25" s="32"/>
      <c r="I25" s="44">
        <f t="shared" si="15"/>
        <v>0</v>
      </c>
      <c r="J25" s="44">
        <f t="shared" si="16"/>
        <v>0</v>
      </c>
      <c r="K25" s="32"/>
      <c r="L25" s="32"/>
      <c r="M25" s="32"/>
      <c r="N25" s="32"/>
      <c r="O25" s="32"/>
      <c r="P25" s="32"/>
      <c r="Q25" s="32"/>
      <c r="R25" s="32"/>
      <c r="S25" s="32"/>
      <c r="T25" s="32"/>
      <c r="U25" s="46">
        <f t="shared" si="17"/>
        <v>0</v>
      </c>
      <c r="V25" s="29">
        <f t="shared" si="18"/>
        <v>0</v>
      </c>
      <c r="W25" s="32"/>
      <c r="X25" s="32"/>
      <c r="Y25" s="44">
        <f t="shared" si="12"/>
        <v>0</v>
      </c>
      <c r="Z25" s="44">
        <f t="shared" si="19"/>
        <v>0</v>
      </c>
      <c r="AA25" s="32"/>
      <c r="AB25" s="32"/>
    </row>
    <row r="26" s="22" customFormat="1" hidden="1" spans="1:28">
      <c r="A26" s="31">
        <f>'Khai báo'!A16</f>
        <v>0</v>
      </c>
      <c r="B26" s="44">
        <f t="shared" si="13"/>
        <v>0</v>
      </c>
      <c r="C26" s="32"/>
      <c r="D26" s="32"/>
      <c r="E26" s="44">
        <f t="shared" si="14"/>
        <v>0</v>
      </c>
      <c r="F26" s="32"/>
      <c r="G26" s="32"/>
      <c r="H26" s="32"/>
      <c r="I26" s="44">
        <f t="shared" si="15"/>
        <v>0</v>
      </c>
      <c r="J26" s="44">
        <f t="shared" si="16"/>
        <v>0</v>
      </c>
      <c r="K26" s="32"/>
      <c r="L26" s="32"/>
      <c r="M26" s="32"/>
      <c r="N26" s="32"/>
      <c r="O26" s="32"/>
      <c r="P26" s="32"/>
      <c r="Q26" s="32"/>
      <c r="R26" s="32"/>
      <c r="S26" s="32"/>
      <c r="T26" s="32"/>
      <c r="U26" s="46">
        <f t="shared" si="17"/>
        <v>0</v>
      </c>
      <c r="V26" s="29">
        <f t="shared" si="18"/>
        <v>0</v>
      </c>
      <c r="W26" s="32"/>
      <c r="X26" s="32"/>
      <c r="Y26" s="44">
        <f t="shared" si="12"/>
        <v>0</v>
      </c>
      <c r="Z26" s="44">
        <f t="shared" si="19"/>
        <v>0</v>
      </c>
      <c r="AA26" s="32"/>
      <c r="AB26" s="32"/>
    </row>
    <row r="27" s="22" customFormat="1" hidden="1" spans="1:28">
      <c r="A27" s="31">
        <f>'Khai báo'!A17</f>
        <v>0</v>
      </c>
      <c r="B27" s="44">
        <f t="shared" si="13"/>
        <v>0</v>
      </c>
      <c r="C27" s="27"/>
      <c r="D27" s="27"/>
      <c r="E27" s="44">
        <f t="shared" si="14"/>
        <v>0</v>
      </c>
      <c r="F27" s="27"/>
      <c r="G27" s="27"/>
      <c r="H27" s="32"/>
      <c r="I27" s="44">
        <f t="shared" si="15"/>
        <v>0</v>
      </c>
      <c r="J27" s="44">
        <f t="shared" si="16"/>
        <v>0</v>
      </c>
      <c r="K27" s="27"/>
      <c r="L27" s="27"/>
      <c r="M27" s="27"/>
      <c r="N27" s="27"/>
      <c r="O27" s="27"/>
      <c r="P27" s="27"/>
      <c r="Q27" s="27"/>
      <c r="R27" s="27"/>
      <c r="S27" s="27"/>
      <c r="T27" s="27"/>
      <c r="U27" s="46">
        <f t="shared" si="17"/>
        <v>0</v>
      </c>
      <c r="V27" s="29">
        <f t="shared" si="18"/>
        <v>0</v>
      </c>
      <c r="W27" s="27"/>
      <c r="X27" s="27"/>
      <c r="Y27" s="44">
        <f t="shared" si="12"/>
        <v>0</v>
      </c>
      <c r="Z27" s="44">
        <f t="shared" si="19"/>
        <v>0</v>
      </c>
      <c r="AA27" s="27"/>
      <c r="AB27" s="27"/>
    </row>
    <row r="29" spans="1:1">
      <c r="A29" s="35" t="s">
        <v>389</v>
      </c>
    </row>
    <row r="30" spans="1:1">
      <c r="A30" s="36" t="s">
        <v>302</v>
      </c>
    </row>
    <row r="31" spans="1:1">
      <c r="A31" s="82" t="s">
        <v>390</v>
      </c>
    </row>
    <row r="32" spans="1:1">
      <c r="A32" s="82" t="s">
        <v>351</v>
      </c>
    </row>
    <row r="33" spans="1:1">
      <c r="A33" s="82" t="s">
        <v>391</v>
      </c>
    </row>
    <row r="34" spans="1:1">
      <c r="A34" s="82" t="s">
        <v>392</v>
      </c>
    </row>
    <row r="35" spans="1:1">
      <c r="A35" s="82" t="s">
        <v>393</v>
      </c>
    </row>
    <row r="36" spans="1:1">
      <c r="A36" s="82" t="s">
        <v>394</v>
      </c>
    </row>
    <row r="37" spans="1:1">
      <c r="A37" s="82" t="s">
        <v>395</v>
      </c>
    </row>
    <row r="38" spans="1:1">
      <c r="A38" s="82" t="s">
        <v>357</v>
      </c>
    </row>
    <row r="39" spans="1:1">
      <c r="A39" s="82" t="s">
        <v>358</v>
      </c>
    </row>
    <row r="40" spans="1:1">
      <c r="A40" s="82" t="s">
        <v>396</v>
      </c>
    </row>
    <row r="41" spans="1:1">
      <c r="A41" s="82" t="s">
        <v>397</v>
      </c>
    </row>
    <row r="42" spans="1:1">
      <c r="A42" s="82" t="s">
        <v>398</v>
      </c>
    </row>
    <row r="43" spans="1:1">
      <c r="A43" s="82" t="s">
        <v>399</v>
      </c>
    </row>
    <row r="44" spans="1:1">
      <c r="A44" s="82" t="s">
        <v>400</v>
      </c>
    </row>
    <row r="45" spans="1:1">
      <c r="A45" s="82" t="s">
        <v>401</v>
      </c>
    </row>
    <row r="46" spans="1:1">
      <c r="A46" s="82" t="s">
        <v>402</v>
      </c>
    </row>
  </sheetData>
  <sheetProtection algorithmName="SHA-512" hashValue="obISJchGzHBZqAXcrBh3AmBj9VIXMQuauTLIJzeY8vmG1cGdv4V+KF2osVPpReR7mibN7JWKWaU8BscHD1PdeA==" saltValue="HhkwtjCc4AiWYko5/i2upw==" spinCount="100000" sheet="1" objects="1" scenarios="1"/>
  <mergeCells count="29">
    <mergeCell ref="A1:H1"/>
    <mergeCell ref="A3:AB3"/>
    <mergeCell ref="A4:AB4"/>
    <mergeCell ref="A5:AB5"/>
    <mergeCell ref="B7:D7"/>
    <mergeCell ref="E7:G7"/>
    <mergeCell ref="H7:I7"/>
    <mergeCell ref="J7:R7"/>
    <mergeCell ref="S7:U7"/>
    <mergeCell ref="V7:AA7"/>
    <mergeCell ref="J8:N8"/>
    <mergeCell ref="S8:T8"/>
    <mergeCell ref="V8:X8"/>
    <mergeCell ref="Y8:AA8"/>
    <mergeCell ref="A7:A9"/>
    <mergeCell ref="B8:B9"/>
    <mergeCell ref="C8:C9"/>
    <mergeCell ref="D8:D9"/>
    <mergeCell ref="E8:E9"/>
    <mergeCell ref="F8:F9"/>
    <mergeCell ref="G8:G9"/>
    <mergeCell ref="H8:H9"/>
    <mergeCell ref="I8:I9"/>
    <mergeCell ref="O8:O9"/>
    <mergeCell ref="P8:P9"/>
    <mergeCell ref="Q8:Q9"/>
    <mergeCell ref="R8:R9"/>
    <mergeCell ref="U8:U9"/>
    <mergeCell ref="AB7:AB9"/>
  </mergeCells>
  <pageMargins left="0.7" right="0.7" top="0.75" bottom="0.75" header="0.3" footer="0.3"/>
  <pageSetup paperSize="9" scale="7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U46"/>
  <sheetViews>
    <sheetView view="pageBreakPreview" zoomScaleNormal="70" workbookViewId="0">
      <selection activeCell="U17" sqref="U17"/>
    </sheetView>
  </sheetViews>
  <sheetFormatPr defaultColWidth="9.12380952380952" defaultRowHeight="12.75"/>
  <cols>
    <col min="1" max="1" width="15.1238095238095" style="23" customWidth="1"/>
    <col min="2" max="21" width="7.24761904761905" style="23" customWidth="1"/>
    <col min="22" max="16384" width="9.12380952380952" style="23"/>
  </cols>
  <sheetData>
    <row r="1" ht="14.25" spans="1:21">
      <c r="A1" s="54" t="str">
        <f>'XLDT.TC(XLD.3)'!A1</f>
        <v>XÃ PHÙ ĐỔNG</v>
      </c>
      <c r="B1" s="54"/>
      <c r="C1" s="54"/>
      <c r="D1" s="54"/>
      <c r="E1" s="54"/>
      <c r="F1" s="54"/>
      <c r="G1" s="54"/>
      <c r="H1" s="54"/>
      <c r="U1" s="40" t="s">
        <v>403</v>
      </c>
    </row>
    <row r="2" spans="21:21">
      <c r="U2" s="40"/>
    </row>
    <row r="3" spans="1:21">
      <c r="A3" s="24" t="s">
        <v>404</v>
      </c>
      <c r="B3" s="24"/>
      <c r="C3" s="24"/>
      <c r="D3" s="24"/>
      <c r="E3" s="24"/>
      <c r="F3" s="24"/>
      <c r="G3" s="24"/>
      <c r="H3" s="24"/>
      <c r="I3" s="24"/>
      <c r="J3" s="24"/>
      <c r="K3" s="24"/>
      <c r="L3" s="24"/>
      <c r="M3" s="24"/>
      <c r="N3" s="24"/>
      <c r="O3" s="24"/>
      <c r="P3" s="24"/>
      <c r="Q3" s="24"/>
      <c r="R3" s="24"/>
      <c r="S3" s="24"/>
      <c r="T3" s="24"/>
      <c r="U3" s="24"/>
    </row>
    <row r="4" spans="1:21">
      <c r="A4" s="24" t="s">
        <v>205</v>
      </c>
      <c r="B4" s="24"/>
      <c r="C4" s="24"/>
      <c r="D4" s="24"/>
      <c r="E4" s="24"/>
      <c r="F4" s="24"/>
      <c r="G4" s="24"/>
      <c r="H4" s="24"/>
      <c r="I4" s="24"/>
      <c r="J4" s="24"/>
      <c r="K4" s="24"/>
      <c r="L4" s="24"/>
      <c r="M4" s="24"/>
      <c r="N4" s="24"/>
      <c r="O4" s="24"/>
      <c r="P4" s="24"/>
      <c r="Q4" s="24"/>
      <c r="R4" s="24"/>
      <c r="S4" s="24"/>
      <c r="T4" s="24"/>
      <c r="U4" s="24"/>
    </row>
    <row r="5" spans="1:21">
      <c r="A5" s="25" t="s">
        <v>405</v>
      </c>
      <c r="B5" s="25"/>
      <c r="C5" s="25"/>
      <c r="D5" s="25"/>
      <c r="E5" s="25"/>
      <c r="F5" s="25"/>
      <c r="G5" s="25"/>
      <c r="H5" s="25"/>
      <c r="I5" s="25"/>
      <c r="J5" s="25"/>
      <c r="K5" s="25"/>
      <c r="L5" s="25"/>
      <c r="M5" s="25"/>
      <c r="N5" s="25"/>
      <c r="O5" s="25"/>
      <c r="P5" s="25"/>
      <c r="Q5" s="25"/>
      <c r="R5" s="25"/>
      <c r="S5" s="25"/>
      <c r="T5" s="25"/>
      <c r="U5" s="25"/>
    </row>
    <row r="7" ht="55.5" customHeight="1" spans="1:21">
      <c r="A7" s="27" t="s">
        <v>207</v>
      </c>
      <c r="B7" s="27" t="s">
        <v>273</v>
      </c>
      <c r="C7" s="27"/>
      <c r="D7" s="27"/>
      <c r="E7" s="27" t="s">
        <v>406</v>
      </c>
      <c r="F7" s="27"/>
      <c r="G7" s="27"/>
      <c r="H7" s="27" t="s">
        <v>407</v>
      </c>
      <c r="I7" s="27"/>
      <c r="J7" s="27" t="s">
        <v>408</v>
      </c>
      <c r="K7" s="27"/>
      <c r="L7" s="27"/>
      <c r="M7" s="27"/>
      <c r="N7" s="27" t="s">
        <v>409</v>
      </c>
      <c r="O7" s="27"/>
      <c r="P7" s="27" t="s">
        <v>279</v>
      </c>
      <c r="Q7" s="27"/>
      <c r="R7" s="27"/>
      <c r="S7" s="27"/>
      <c r="T7" s="27" t="s">
        <v>410</v>
      </c>
      <c r="U7" s="27"/>
    </row>
    <row r="8" ht="38.25" customHeight="1" spans="1:21">
      <c r="A8" s="27"/>
      <c r="B8" s="27" t="s">
        <v>411</v>
      </c>
      <c r="C8" s="27" t="s">
        <v>327</v>
      </c>
      <c r="D8" s="27" t="s">
        <v>412</v>
      </c>
      <c r="E8" s="27" t="s">
        <v>281</v>
      </c>
      <c r="F8" s="27" t="s">
        <v>329</v>
      </c>
      <c r="G8" s="27" t="s">
        <v>330</v>
      </c>
      <c r="H8" s="27" t="s">
        <v>284</v>
      </c>
      <c r="I8" s="27" t="s">
        <v>215</v>
      </c>
      <c r="J8" s="27" t="s">
        <v>338</v>
      </c>
      <c r="K8" s="27" t="s">
        <v>413</v>
      </c>
      <c r="L8" s="27" t="s">
        <v>414</v>
      </c>
      <c r="M8" s="27" t="s">
        <v>340</v>
      </c>
      <c r="N8" s="27" t="s">
        <v>335</v>
      </c>
      <c r="O8" s="27" t="s">
        <v>415</v>
      </c>
      <c r="P8" s="27" t="s">
        <v>336</v>
      </c>
      <c r="Q8" s="27" t="s">
        <v>337</v>
      </c>
      <c r="R8" s="27"/>
      <c r="S8" s="27"/>
      <c r="T8" s="37" t="s">
        <v>416</v>
      </c>
      <c r="U8" s="37" t="s">
        <v>417</v>
      </c>
    </row>
    <row r="9" ht="41.25" customHeight="1" spans="1:21">
      <c r="A9" s="27"/>
      <c r="B9" s="27"/>
      <c r="C9" s="27"/>
      <c r="D9" s="27"/>
      <c r="E9" s="27"/>
      <c r="F9" s="27"/>
      <c r="G9" s="27"/>
      <c r="H9" s="27"/>
      <c r="I9" s="27"/>
      <c r="J9" s="27"/>
      <c r="K9" s="27"/>
      <c r="L9" s="27"/>
      <c r="M9" s="27"/>
      <c r="N9" s="27"/>
      <c r="O9" s="27"/>
      <c r="P9" s="27"/>
      <c r="Q9" s="27" t="s">
        <v>281</v>
      </c>
      <c r="R9" s="27" t="s">
        <v>295</v>
      </c>
      <c r="S9" s="27" t="s">
        <v>296</v>
      </c>
      <c r="T9" s="38"/>
      <c r="U9" s="38"/>
    </row>
    <row r="10" s="42" customFormat="1" ht="45" spans="1:21">
      <c r="A10" s="43" t="s">
        <v>225</v>
      </c>
      <c r="B10" s="43" t="s">
        <v>343</v>
      </c>
      <c r="C10" s="43">
        <v>2</v>
      </c>
      <c r="D10" s="43">
        <v>3</v>
      </c>
      <c r="E10" s="43" t="s">
        <v>344</v>
      </c>
      <c r="F10" s="43">
        <v>5</v>
      </c>
      <c r="G10" s="43">
        <v>6</v>
      </c>
      <c r="H10" s="43">
        <v>7</v>
      </c>
      <c r="I10" s="43" t="s">
        <v>418</v>
      </c>
      <c r="J10" s="43">
        <v>9</v>
      </c>
      <c r="K10" s="43">
        <v>10</v>
      </c>
      <c r="L10" s="43">
        <v>11</v>
      </c>
      <c r="M10" s="43">
        <v>12</v>
      </c>
      <c r="N10" s="43">
        <v>13</v>
      </c>
      <c r="O10" s="43">
        <v>14</v>
      </c>
      <c r="P10" s="43">
        <v>15</v>
      </c>
      <c r="Q10" s="43" t="s">
        <v>419</v>
      </c>
      <c r="R10" s="43">
        <v>17</v>
      </c>
      <c r="S10" s="43">
        <v>18</v>
      </c>
      <c r="T10" s="43">
        <v>19</v>
      </c>
      <c r="U10" s="43">
        <v>20</v>
      </c>
    </row>
    <row r="11" s="22" customFormat="1" ht="18.75" customHeight="1" spans="1:21">
      <c r="A11" s="29" t="str">
        <f>'XLDT.TC(XLD.3)'!A11</f>
        <v>Tổng</v>
      </c>
      <c r="B11" s="29">
        <f>C11+D11</f>
        <v>23</v>
      </c>
      <c r="C11" s="29">
        <f>C12+C16</f>
        <v>0</v>
      </c>
      <c r="D11" s="29">
        <f>D12+D16</f>
        <v>23</v>
      </c>
      <c r="E11" s="29">
        <f>F11+G11</f>
        <v>23</v>
      </c>
      <c r="F11" s="29">
        <f>F12+F16</f>
        <v>0</v>
      </c>
      <c r="G11" s="29">
        <f>G12+G16</f>
        <v>23</v>
      </c>
      <c r="H11" s="29">
        <f>H12+H16</f>
        <v>23</v>
      </c>
      <c r="I11" s="29">
        <f>SUM(J11:M11)</f>
        <v>23</v>
      </c>
      <c r="J11" s="29">
        <f>J12+J16</f>
        <v>3</v>
      </c>
      <c r="K11" s="29">
        <f>K12+K16</f>
        <v>20</v>
      </c>
      <c r="L11" s="29">
        <f>L12+L16</f>
        <v>0</v>
      </c>
      <c r="M11" s="29">
        <f>M12+M16</f>
        <v>0</v>
      </c>
      <c r="N11" s="29">
        <f>I11-O11</f>
        <v>19</v>
      </c>
      <c r="O11" s="29">
        <f>O12+O16</f>
        <v>4</v>
      </c>
      <c r="P11" s="29">
        <f>P12+P16</f>
        <v>23</v>
      </c>
      <c r="Q11" s="29">
        <f t="shared" ref="Q11:Q18" si="0">R11+S11</f>
        <v>0</v>
      </c>
      <c r="R11" s="29">
        <f>I11-P11-S11</f>
        <v>0</v>
      </c>
      <c r="S11" s="29">
        <f>S12+S16</f>
        <v>0</v>
      </c>
      <c r="T11" s="29">
        <f>T12+T16</f>
        <v>4</v>
      </c>
      <c r="U11" s="29">
        <f>P11-T11</f>
        <v>19</v>
      </c>
    </row>
    <row r="12" s="22" customFormat="1" hidden="1" spans="1:21">
      <c r="A12" s="30" t="e">
        <f>'Khai báo'!#REF!</f>
        <v>#REF!</v>
      </c>
      <c r="B12" s="30">
        <f t="shared" ref="B12:B18" si="1">C12+D12</f>
        <v>0</v>
      </c>
      <c r="C12" s="30">
        <f>SUM(C13:C15)</f>
        <v>0</v>
      </c>
      <c r="D12" s="30">
        <f>SUM(D13:D15)</f>
        <v>0</v>
      </c>
      <c r="E12" s="30">
        <f t="shared" ref="E12" si="2">F12+G12</f>
        <v>0</v>
      </c>
      <c r="F12" s="30">
        <f>SUM(F13:F15)</f>
        <v>0</v>
      </c>
      <c r="G12" s="30">
        <f>SUM(G13:G15)</f>
        <v>0</v>
      </c>
      <c r="H12" s="30">
        <f>SUM(H13:H15)</f>
        <v>0</v>
      </c>
      <c r="I12" s="30">
        <f>SUM(J12:M12)</f>
        <v>0</v>
      </c>
      <c r="J12" s="30">
        <f>SUM(J13:J15)</f>
        <v>0</v>
      </c>
      <c r="K12" s="30">
        <f>SUM(K13:K15)</f>
        <v>0</v>
      </c>
      <c r="L12" s="30">
        <f>SUM(L13:L15)</f>
        <v>0</v>
      </c>
      <c r="M12" s="30">
        <f>SUM(M13:M15)</f>
        <v>0</v>
      </c>
      <c r="N12" s="30">
        <f t="shared" ref="N12:N18" si="3">I12-O12</f>
        <v>0</v>
      </c>
      <c r="O12" s="30">
        <f>SUM(O13:O15)</f>
        <v>0</v>
      </c>
      <c r="P12" s="30">
        <f>SUM(P13:P15)</f>
        <v>0</v>
      </c>
      <c r="Q12" s="30">
        <f t="shared" si="0"/>
        <v>0</v>
      </c>
      <c r="R12" s="30">
        <f>I12-P12-S12</f>
        <v>0</v>
      </c>
      <c r="S12" s="30">
        <f>SUM(S13:S15)</f>
        <v>0</v>
      </c>
      <c r="T12" s="30">
        <f>SUM(T13:T15)</f>
        <v>0</v>
      </c>
      <c r="U12" s="30">
        <f>P12-T12</f>
        <v>0</v>
      </c>
    </row>
    <row r="13" hidden="1" spans="1:21">
      <c r="A13" s="31" t="e">
        <f>'Khai báo'!#REF!</f>
        <v>#REF!</v>
      </c>
      <c r="B13" s="44">
        <f t="shared" si="1"/>
        <v>0</v>
      </c>
      <c r="C13" s="32"/>
      <c r="D13" s="32"/>
      <c r="E13" s="44">
        <f t="shared" ref="E13:E18" si="4">F13+G13</f>
        <v>0</v>
      </c>
      <c r="F13" s="32"/>
      <c r="G13" s="32"/>
      <c r="H13" s="32"/>
      <c r="I13" s="44">
        <f>SUM(J13:M13)</f>
        <v>0</v>
      </c>
      <c r="J13" s="32"/>
      <c r="K13" s="32"/>
      <c r="L13" s="32"/>
      <c r="M13" s="32"/>
      <c r="N13" s="44">
        <f t="shared" si="3"/>
        <v>0</v>
      </c>
      <c r="O13" s="32"/>
      <c r="P13" s="32"/>
      <c r="Q13" s="44">
        <f t="shared" si="0"/>
        <v>0</v>
      </c>
      <c r="R13" s="44">
        <f>I13-P13-S13</f>
        <v>0</v>
      </c>
      <c r="S13" s="32"/>
      <c r="T13" s="32"/>
      <c r="U13" s="44">
        <f t="shared" ref="U13:U18" si="5">P13-T13</f>
        <v>0</v>
      </c>
    </row>
    <row r="14" hidden="1" spans="1:21">
      <c r="A14" s="31" t="e">
        <f>'Khai báo'!#REF!</f>
        <v>#REF!</v>
      </c>
      <c r="B14" s="44">
        <f t="shared" si="1"/>
        <v>0</v>
      </c>
      <c r="C14" s="32"/>
      <c r="D14" s="32"/>
      <c r="E14" s="44">
        <f t="shared" si="4"/>
        <v>0</v>
      </c>
      <c r="F14" s="32"/>
      <c r="G14" s="32"/>
      <c r="H14" s="32"/>
      <c r="I14" s="44">
        <f t="shared" ref="I14:I27" si="6">SUM(J14:M14)</f>
        <v>0</v>
      </c>
      <c r="J14" s="32"/>
      <c r="K14" s="32"/>
      <c r="L14" s="32"/>
      <c r="M14" s="32"/>
      <c r="N14" s="44">
        <f t="shared" si="3"/>
        <v>0</v>
      </c>
      <c r="O14" s="32"/>
      <c r="P14" s="32"/>
      <c r="Q14" s="44">
        <f t="shared" si="0"/>
        <v>0</v>
      </c>
      <c r="R14" s="44">
        <f>I14-P14-S14</f>
        <v>0</v>
      </c>
      <c r="S14" s="32"/>
      <c r="T14" s="32"/>
      <c r="U14" s="44">
        <f t="shared" si="5"/>
        <v>0</v>
      </c>
    </row>
    <row r="15" s="22" customFormat="1" hidden="1" spans="1:21">
      <c r="A15" s="31" t="e">
        <f>'Khai báo'!#REF!</f>
        <v>#REF!</v>
      </c>
      <c r="B15" s="44">
        <f t="shared" si="1"/>
        <v>0</v>
      </c>
      <c r="C15" s="27"/>
      <c r="D15" s="27"/>
      <c r="E15" s="44">
        <f t="shared" si="4"/>
        <v>0</v>
      </c>
      <c r="F15" s="27"/>
      <c r="G15" s="27"/>
      <c r="H15" s="32"/>
      <c r="I15" s="44">
        <f t="shared" si="6"/>
        <v>0</v>
      </c>
      <c r="J15" s="27"/>
      <c r="K15" s="27"/>
      <c r="L15" s="27"/>
      <c r="M15" s="27"/>
      <c r="N15" s="44">
        <f t="shared" si="3"/>
        <v>0</v>
      </c>
      <c r="O15" s="27"/>
      <c r="P15" s="27"/>
      <c r="Q15" s="44">
        <f t="shared" si="0"/>
        <v>0</v>
      </c>
      <c r="R15" s="44">
        <f t="shared" ref="R15:R27" si="7">I15-P15-S15</f>
        <v>0</v>
      </c>
      <c r="S15" s="27"/>
      <c r="T15" s="27"/>
      <c r="U15" s="44">
        <f t="shared" si="5"/>
        <v>0</v>
      </c>
    </row>
    <row r="16" hidden="1" spans="1:21">
      <c r="A16" s="30" t="str">
        <f>'Khai báo'!A6</f>
        <v>Xã phường</v>
      </c>
      <c r="B16" s="30">
        <f t="shared" si="1"/>
        <v>23</v>
      </c>
      <c r="C16" s="30">
        <f>SUM(C17:C27)</f>
        <v>0</v>
      </c>
      <c r="D16" s="30">
        <f>SUM(D17:D27)</f>
        <v>23</v>
      </c>
      <c r="E16" s="30">
        <f t="shared" si="4"/>
        <v>23</v>
      </c>
      <c r="F16" s="30">
        <f>SUM(F17:F27)</f>
        <v>0</v>
      </c>
      <c r="G16" s="30">
        <f>SUM(G17:G27)</f>
        <v>23</v>
      </c>
      <c r="H16" s="30">
        <f>SUM(H17:H27)</f>
        <v>23</v>
      </c>
      <c r="I16" s="30">
        <f t="shared" si="6"/>
        <v>23</v>
      </c>
      <c r="J16" s="30">
        <f>SUM(J17:J27)</f>
        <v>3</v>
      </c>
      <c r="K16" s="30">
        <f>SUM(K17:K27)</f>
        <v>20</v>
      </c>
      <c r="L16" s="30">
        <f>SUM(L17:L27)</f>
        <v>0</v>
      </c>
      <c r="M16" s="30">
        <f>SUM(M17:M27)</f>
        <v>0</v>
      </c>
      <c r="N16" s="30">
        <f t="shared" si="3"/>
        <v>19</v>
      </c>
      <c r="O16" s="30">
        <f>SUM(O17:O27)</f>
        <v>4</v>
      </c>
      <c r="P16" s="30">
        <f>SUM(P17:P27)</f>
        <v>23</v>
      </c>
      <c r="Q16" s="30">
        <f t="shared" si="0"/>
        <v>0</v>
      </c>
      <c r="R16" s="30">
        <f t="shared" si="7"/>
        <v>0</v>
      </c>
      <c r="S16" s="30">
        <f>SUM(S17:S27)</f>
        <v>0</v>
      </c>
      <c r="T16" s="30">
        <f>SUM(T17:T27)</f>
        <v>4</v>
      </c>
      <c r="U16" s="30">
        <f t="shared" si="5"/>
        <v>19</v>
      </c>
    </row>
    <row r="17" spans="1:21">
      <c r="A17" s="33" t="str">
        <f>'Khai báo'!A7</f>
        <v>Xã Phù Đổng</v>
      </c>
      <c r="B17" s="46">
        <f t="shared" si="1"/>
        <v>23</v>
      </c>
      <c r="C17" s="32">
        <v>0</v>
      </c>
      <c r="D17" s="32">
        <v>23</v>
      </c>
      <c r="E17" s="46">
        <f t="shared" si="4"/>
        <v>23</v>
      </c>
      <c r="F17" s="32">
        <v>0</v>
      </c>
      <c r="G17" s="32">
        <v>23</v>
      </c>
      <c r="H17" s="32">
        <v>23</v>
      </c>
      <c r="I17" s="46">
        <f t="shared" si="6"/>
        <v>23</v>
      </c>
      <c r="J17" s="32">
        <v>3</v>
      </c>
      <c r="K17" s="32">
        <v>20</v>
      </c>
      <c r="L17" s="32">
        <v>0</v>
      </c>
      <c r="M17" s="32">
        <v>0</v>
      </c>
      <c r="N17" s="46">
        <f t="shared" si="3"/>
        <v>19</v>
      </c>
      <c r="O17" s="32">
        <v>4</v>
      </c>
      <c r="P17" s="32">
        <v>23</v>
      </c>
      <c r="Q17" s="46">
        <f t="shared" si="0"/>
        <v>0</v>
      </c>
      <c r="R17" s="46">
        <f t="shared" si="7"/>
        <v>0</v>
      </c>
      <c r="S17" s="32">
        <v>0</v>
      </c>
      <c r="T17" s="32">
        <v>4</v>
      </c>
      <c r="U17" s="46">
        <f t="shared" si="5"/>
        <v>19</v>
      </c>
    </row>
    <row r="18" hidden="1" spans="1:21">
      <c r="A18" s="31">
        <f>'Khai báo'!A8</f>
        <v>0</v>
      </c>
      <c r="B18" s="30">
        <f t="shared" si="1"/>
        <v>0</v>
      </c>
      <c r="C18" s="27"/>
      <c r="D18" s="27"/>
      <c r="E18" s="30">
        <f t="shared" si="4"/>
        <v>0</v>
      </c>
      <c r="F18" s="27"/>
      <c r="G18" s="27"/>
      <c r="H18" s="27"/>
      <c r="I18" s="30">
        <f t="shared" si="6"/>
        <v>0</v>
      </c>
      <c r="J18" s="27"/>
      <c r="K18" s="27"/>
      <c r="L18" s="27"/>
      <c r="M18" s="27"/>
      <c r="N18" s="30">
        <f t="shared" si="3"/>
        <v>0</v>
      </c>
      <c r="O18" s="27"/>
      <c r="P18" s="27"/>
      <c r="Q18" s="30">
        <f t="shared" si="0"/>
        <v>0</v>
      </c>
      <c r="R18" s="30">
        <f t="shared" si="7"/>
        <v>0</v>
      </c>
      <c r="S18" s="27"/>
      <c r="T18" s="27"/>
      <c r="U18" s="30">
        <f t="shared" si="5"/>
        <v>0</v>
      </c>
    </row>
    <row r="19" hidden="1" spans="1:21">
      <c r="A19" s="31">
        <f>'Khai báo'!A9</f>
        <v>0</v>
      </c>
      <c r="B19" s="44">
        <f t="shared" ref="B19:B27" si="8">C19+D19</f>
        <v>0</v>
      </c>
      <c r="C19" s="32"/>
      <c r="D19" s="32"/>
      <c r="E19" s="44">
        <f t="shared" ref="E19:E27" si="9">F19+G19</f>
        <v>0</v>
      </c>
      <c r="F19" s="32"/>
      <c r="G19" s="32"/>
      <c r="H19" s="32"/>
      <c r="I19" s="44">
        <f t="shared" si="6"/>
        <v>0</v>
      </c>
      <c r="J19" s="32"/>
      <c r="K19" s="32"/>
      <c r="L19" s="32"/>
      <c r="M19" s="32"/>
      <c r="N19" s="44">
        <f t="shared" ref="N19:N27" si="10">I19-O19</f>
        <v>0</v>
      </c>
      <c r="O19" s="32"/>
      <c r="P19" s="32"/>
      <c r="Q19" s="44">
        <f t="shared" ref="Q19:Q27" si="11">R19+S19</f>
        <v>0</v>
      </c>
      <c r="R19" s="44">
        <f t="shared" si="7"/>
        <v>0</v>
      </c>
      <c r="S19" s="32"/>
      <c r="T19" s="32"/>
      <c r="U19" s="44">
        <f t="shared" ref="U19:U27" si="12">P19-T19</f>
        <v>0</v>
      </c>
    </row>
    <row r="20" hidden="1" spans="1:21">
      <c r="A20" s="31">
        <f>'Khai báo'!A10</f>
        <v>0</v>
      </c>
      <c r="B20" s="30">
        <f t="shared" si="8"/>
        <v>0</v>
      </c>
      <c r="C20" s="32"/>
      <c r="D20" s="32"/>
      <c r="E20" s="30">
        <f t="shared" si="9"/>
        <v>0</v>
      </c>
      <c r="F20" s="32"/>
      <c r="G20" s="32"/>
      <c r="H20" s="27"/>
      <c r="I20" s="30">
        <f t="shared" si="6"/>
        <v>0</v>
      </c>
      <c r="J20" s="32"/>
      <c r="K20" s="32"/>
      <c r="L20" s="32"/>
      <c r="M20" s="32"/>
      <c r="N20" s="30">
        <f t="shared" si="10"/>
        <v>0</v>
      </c>
      <c r="O20" s="32"/>
      <c r="P20" s="32"/>
      <c r="Q20" s="30">
        <f t="shared" si="11"/>
        <v>0</v>
      </c>
      <c r="R20" s="30">
        <f t="shared" si="7"/>
        <v>0</v>
      </c>
      <c r="S20" s="32"/>
      <c r="T20" s="32"/>
      <c r="U20" s="30">
        <f t="shared" si="12"/>
        <v>0</v>
      </c>
    </row>
    <row r="21" hidden="1" spans="1:21">
      <c r="A21" s="31">
        <f>'Khai báo'!A11</f>
        <v>0</v>
      </c>
      <c r="B21" s="44">
        <f t="shared" si="8"/>
        <v>0</v>
      </c>
      <c r="C21" s="27"/>
      <c r="D21" s="27"/>
      <c r="E21" s="44">
        <f t="shared" si="9"/>
        <v>0</v>
      </c>
      <c r="F21" s="27"/>
      <c r="G21" s="27"/>
      <c r="H21" s="32"/>
      <c r="I21" s="44">
        <f t="shared" si="6"/>
        <v>0</v>
      </c>
      <c r="J21" s="27"/>
      <c r="K21" s="27"/>
      <c r="L21" s="27"/>
      <c r="M21" s="27"/>
      <c r="N21" s="44">
        <f t="shared" si="10"/>
        <v>0</v>
      </c>
      <c r="O21" s="27"/>
      <c r="P21" s="27"/>
      <c r="Q21" s="44">
        <f t="shared" si="11"/>
        <v>0</v>
      </c>
      <c r="R21" s="44">
        <f t="shared" si="7"/>
        <v>0</v>
      </c>
      <c r="S21" s="27"/>
      <c r="T21" s="27"/>
      <c r="U21" s="44">
        <f t="shared" si="12"/>
        <v>0</v>
      </c>
    </row>
    <row r="22" hidden="1" spans="1:21">
      <c r="A22" s="31">
        <f>'Khai báo'!A12</f>
        <v>0</v>
      </c>
      <c r="B22" s="30">
        <f t="shared" si="8"/>
        <v>0</v>
      </c>
      <c r="C22" s="32"/>
      <c r="D22" s="32"/>
      <c r="E22" s="30">
        <f t="shared" si="9"/>
        <v>0</v>
      </c>
      <c r="F22" s="32"/>
      <c r="G22" s="32"/>
      <c r="H22" s="27"/>
      <c r="I22" s="30">
        <f t="shared" si="6"/>
        <v>0</v>
      </c>
      <c r="J22" s="32"/>
      <c r="K22" s="32"/>
      <c r="L22" s="32"/>
      <c r="M22" s="32"/>
      <c r="N22" s="30">
        <f t="shared" si="10"/>
        <v>0</v>
      </c>
      <c r="O22" s="32"/>
      <c r="P22" s="32"/>
      <c r="Q22" s="30">
        <f t="shared" si="11"/>
        <v>0</v>
      </c>
      <c r="R22" s="30">
        <f t="shared" si="7"/>
        <v>0</v>
      </c>
      <c r="S22" s="32"/>
      <c r="T22" s="32"/>
      <c r="U22" s="30">
        <f t="shared" si="12"/>
        <v>0</v>
      </c>
    </row>
    <row r="23" hidden="1" spans="1:21">
      <c r="A23" s="31">
        <f>'Khai báo'!A13</f>
        <v>0</v>
      </c>
      <c r="B23" s="44">
        <f t="shared" si="8"/>
        <v>0</v>
      </c>
      <c r="C23" s="32"/>
      <c r="D23" s="32"/>
      <c r="E23" s="44">
        <f t="shared" si="9"/>
        <v>0</v>
      </c>
      <c r="F23" s="32"/>
      <c r="G23" s="32"/>
      <c r="H23" s="32"/>
      <c r="I23" s="44">
        <f t="shared" si="6"/>
        <v>0</v>
      </c>
      <c r="J23" s="32"/>
      <c r="K23" s="32"/>
      <c r="L23" s="32"/>
      <c r="M23" s="32"/>
      <c r="N23" s="44">
        <f t="shared" si="10"/>
        <v>0</v>
      </c>
      <c r="O23" s="32"/>
      <c r="P23" s="32"/>
      <c r="Q23" s="44">
        <f t="shared" si="11"/>
        <v>0</v>
      </c>
      <c r="R23" s="44">
        <f t="shared" si="7"/>
        <v>0</v>
      </c>
      <c r="S23" s="32"/>
      <c r="T23" s="32"/>
      <c r="U23" s="44">
        <f t="shared" si="12"/>
        <v>0</v>
      </c>
    </row>
    <row r="24" hidden="1" spans="1:21">
      <c r="A24" s="31">
        <f>'Khai báo'!A14</f>
        <v>0</v>
      </c>
      <c r="B24" s="30">
        <f t="shared" si="8"/>
        <v>0</v>
      </c>
      <c r="C24" s="27"/>
      <c r="D24" s="27"/>
      <c r="E24" s="30">
        <f t="shared" si="9"/>
        <v>0</v>
      </c>
      <c r="F24" s="27"/>
      <c r="G24" s="27"/>
      <c r="H24" s="27"/>
      <c r="I24" s="30">
        <f t="shared" si="6"/>
        <v>0</v>
      </c>
      <c r="J24" s="27"/>
      <c r="K24" s="27"/>
      <c r="L24" s="27"/>
      <c r="M24" s="27"/>
      <c r="N24" s="30">
        <f t="shared" si="10"/>
        <v>0</v>
      </c>
      <c r="O24" s="27"/>
      <c r="P24" s="27"/>
      <c r="Q24" s="30">
        <f t="shared" si="11"/>
        <v>0</v>
      </c>
      <c r="R24" s="30">
        <f t="shared" si="7"/>
        <v>0</v>
      </c>
      <c r="S24" s="27"/>
      <c r="T24" s="27"/>
      <c r="U24" s="30">
        <f t="shared" si="12"/>
        <v>0</v>
      </c>
    </row>
    <row r="25" hidden="1" spans="1:21">
      <c r="A25" s="31">
        <f>'Khai báo'!A15</f>
        <v>0</v>
      </c>
      <c r="B25" s="44">
        <f t="shared" si="8"/>
        <v>0</v>
      </c>
      <c r="C25" s="32"/>
      <c r="D25" s="32"/>
      <c r="E25" s="44">
        <f t="shared" si="9"/>
        <v>0</v>
      </c>
      <c r="F25" s="32"/>
      <c r="G25" s="32"/>
      <c r="H25" s="32"/>
      <c r="I25" s="44">
        <f t="shared" si="6"/>
        <v>0</v>
      </c>
      <c r="J25" s="32"/>
      <c r="K25" s="32"/>
      <c r="L25" s="32"/>
      <c r="M25" s="32"/>
      <c r="N25" s="44">
        <f t="shared" si="10"/>
        <v>0</v>
      </c>
      <c r="O25" s="32"/>
      <c r="P25" s="32"/>
      <c r="Q25" s="44">
        <f t="shared" si="11"/>
        <v>0</v>
      </c>
      <c r="R25" s="44">
        <f t="shared" si="7"/>
        <v>0</v>
      </c>
      <c r="S25" s="32"/>
      <c r="T25" s="32"/>
      <c r="U25" s="44">
        <f t="shared" si="12"/>
        <v>0</v>
      </c>
    </row>
    <row r="26" hidden="1" spans="1:21">
      <c r="A26" s="31">
        <f>'Khai báo'!A16</f>
        <v>0</v>
      </c>
      <c r="B26" s="30">
        <f t="shared" si="8"/>
        <v>0</v>
      </c>
      <c r="C26" s="32"/>
      <c r="D26" s="32"/>
      <c r="E26" s="30">
        <f t="shared" si="9"/>
        <v>0</v>
      </c>
      <c r="F26" s="32"/>
      <c r="G26" s="32"/>
      <c r="H26" s="27"/>
      <c r="I26" s="30">
        <f t="shared" si="6"/>
        <v>0</v>
      </c>
      <c r="J26" s="32"/>
      <c r="K26" s="32"/>
      <c r="L26" s="32"/>
      <c r="M26" s="32"/>
      <c r="N26" s="30">
        <f t="shared" si="10"/>
        <v>0</v>
      </c>
      <c r="O26" s="32"/>
      <c r="P26" s="32"/>
      <c r="Q26" s="30">
        <f t="shared" si="11"/>
        <v>0</v>
      </c>
      <c r="R26" s="30">
        <f t="shared" si="7"/>
        <v>0</v>
      </c>
      <c r="S26" s="32"/>
      <c r="T26" s="32"/>
      <c r="U26" s="30">
        <f t="shared" si="12"/>
        <v>0</v>
      </c>
    </row>
    <row r="27" s="22" customFormat="1" hidden="1" spans="1:21">
      <c r="A27" s="31">
        <f>'Khai báo'!A17</f>
        <v>0</v>
      </c>
      <c r="B27" s="44">
        <f t="shared" si="8"/>
        <v>0</v>
      </c>
      <c r="C27" s="27"/>
      <c r="D27" s="27"/>
      <c r="E27" s="44">
        <f t="shared" si="9"/>
        <v>0</v>
      </c>
      <c r="F27" s="27"/>
      <c r="G27" s="27"/>
      <c r="H27" s="32"/>
      <c r="I27" s="44">
        <f t="shared" si="6"/>
        <v>0</v>
      </c>
      <c r="J27" s="27"/>
      <c r="K27" s="27"/>
      <c r="L27" s="27"/>
      <c r="M27" s="27"/>
      <c r="N27" s="44">
        <f t="shared" si="10"/>
        <v>0</v>
      </c>
      <c r="O27" s="27"/>
      <c r="P27" s="27"/>
      <c r="Q27" s="44">
        <f t="shared" si="11"/>
        <v>0</v>
      </c>
      <c r="R27" s="44">
        <f t="shared" si="7"/>
        <v>0</v>
      </c>
      <c r="S27" s="27"/>
      <c r="T27" s="27"/>
      <c r="U27" s="44">
        <f t="shared" si="12"/>
        <v>0</v>
      </c>
    </row>
    <row r="29" spans="1:1">
      <c r="A29" s="35" t="s">
        <v>420</v>
      </c>
    </row>
    <row r="30" spans="1:1">
      <c r="A30" s="36" t="s">
        <v>302</v>
      </c>
    </row>
    <row r="31" spans="1:1">
      <c r="A31" s="82" t="s">
        <v>421</v>
      </c>
    </row>
    <row r="32" spans="1:1">
      <c r="A32" s="82" t="s">
        <v>351</v>
      </c>
    </row>
    <row r="33" spans="1:1">
      <c r="A33" s="82" t="s">
        <v>422</v>
      </c>
    </row>
    <row r="34" spans="1:1">
      <c r="A34" s="82" t="s">
        <v>423</v>
      </c>
    </row>
    <row r="35" spans="1:1">
      <c r="A35" s="82" t="s">
        <v>424</v>
      </c>
    </row>
    <row r="36" spans="1:1">
      <c r="A36" s="82" t="s">
        <v>425</v>
      </c>
    </row>
    <row r="37" spans="1:1">
      <c r="A37" s="82" t="s">
        <v>426</v>
      </c>
    </row>
    <row r="38" spans="1:1">
      <c r="A38" s="82" t="s">
        <v>427</v>
      </c>
    </row>
    <row r="39" spans="1:1">
      <c r="A39" s="82" t="s">
        <v>428</v>
      </c>
    </row>
    <row r="40" spans="1:1">
      <c r="A40" s="82" t="s">
        <v>429</v>
      </c>
    </row>
    <row r="41" spans="1:1">
      <c r="A41" s="82" t="s">
        <v>430</v>
      </c>
    </row>
    <row r="42" spans="1:1">
      <c r="A42" s="82" t="s">
        <v>431</v>
      </c>
    </row>
    <row r="43" spans="1:1">
      <c r="A43" s="82" t="s">
        <v>432</v>
      </c>
    </row>
    <row r="44" spans="1:1">
      <c r="A44" s="82" t="s">
        <v>433</v>
      </c>
    </row>
    <row r="45" spans="1:1">
      <c r="A45" s="82" t="s">
        <v>434</v>
      </c>
    </row>
    <row r="46" spans="1:1">
      <c r="A46" s="83" t="s">
        <v>435</v>
      </c>
    </row>
  </sheetData>
  <sheetProtection algorithmName="SHA-512" hashValue="YCqe21cwCZ+97K9/+Oz/j0AUP+G8texmhQI1acAi7hrVCfwCI2AECur83WeVfWigKgZKl/MAYxIMM6rX3G5ERw==" saltValue="dDe6gYhCDFV5WhhsjXzN/g==" spinCount="100000" sheet="1" objects="1" scenarios="1"/>
  <mergeCells count="30">
    <mergeCell ref="A1:H1"/>
    <mergeCell ref="A3:U3"/>
    <mergeCell ref="A4:U4"/>
    <mergeCell ref="A5:U5"/>
    <mergeCell ref="B7:D7"/>
    <mergeCell ref="E7:G7"/>
    <mergeCell ref="H7:I7"/>
    <mergeCell ref="J7:M7"/>
    <mergeCell ref="N7:O7"/>
    <mergeCell ref="P7:S7"/>
    <mergeCell ref="T7:U7"/>
    <mergeCell ref="Q8:S8"/>
    <mergeCell ref="A7:A9"/>
    <mergeCell ref="B8:B9"/>
    <mergeCell ref="C8:C9"/>
    <mergeCell ref="D8:D9"/>
    <mergeCell ref="E8:E9"/>
    <mergeCell ref="F8:F9"/>
    <mergeCell ref="G8:G9"/>
    <mergeCell ref="H8:H9"/>
    <mergeCell ref="I8:I9"/>
    <mergeCell ref="J8:J9"/>
    <mergeCell ref="K8:K9"/>
    <mergeCell ref="L8:L9"/>
    <mergeCell ref="M8:M9"/>
    <mergeCell ref="N8:N9"/>
    <mergeCell ref="O8:O9"/>
    <mergeCell ref="P8:P9"/>
    <mergeCell ref="T8:T9"/>
    <mergeCell ref="U8:U9"/>
  </mergeCells>
  <pageMargins left="0.7" right="0.7" top="0.75" bottom="0.75" header="0.3" footer="0.3"/>
  <pageSetup paperSize="9" scale="8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A46"/>
  <sheetViews>
    <sheetView view="pageBreakPreview" zoomScaleNormal="55" workbookViewId="0">
      <selection activeCell="A4" sqref="A4:AA4"/>
    </sheetView>
  </sheetViews>
  <sheetFormatPr defaultColWidth="9.12380952380952" defaultRowHeight="12.75"/>
  <cols>
    <col min="1" max="1" width="14.5047619047619" style="23" customWidth="1"/>
    <col min="2" max="25" width="6.12380952380952" style="23" customWidth="1"/>
    <col min="26" max="27" width="6.37142857142857" style="23" customWidth="1"/>
    <col min="28" max="16384" width="9.12380952380952" style="23"/>
  </cols>
  <sheetData>
    <row r="1" spans="1:27">
      <c r="A1" s="53" t="str">
        <f>'XLD.KN,PA(XLD.4)'!A1</f>
        <v>XÃ PHÙ ĐỔNG</v>
      </c>
      <c r="B1" s="53"/>
      <c r="C1" s="53"/>
      <c r="D1" s="53"/>
      <c r="E1" s="53"/>
      <c r="F1" s="53"/>
      <c r="G1" s="53"/>
      <c r="H1" s="53"/>
      <c r="I1" s="53"/>
      <c r="AA1" s="40" t="s">
        <v>436</v>
      </c>
    </row>
    <row r="2" spans="27:27">
      <c r="AA2" s="40"/>
    </row>
    <row r="3" spans="1:27">
      <c r="A3" s="24" t="s">
        <v>437</v>
      </c>
      <c r="B3" s="24"/>
      <c r="C3" s="24"/>
      <c r="D3" s="24"/>
      <c r="E3" s="24"/>
      <c r="F3" s="24"/>
      <c r="G3" s="24"/>
      <c r="H3" s="24"/>
      <c r="I3" s="24"/>
      <c r="J3" s="24"/>
      <c r="K3" s="24"/>
      <c r="L3" s="24"/>
      <c r="M3" s="24"/>
      <c r="N3" s="24"/>
      <c r="O3" s="24"/>
      <c r="P3" s="24"/>
      <c r="Q3" s="24"/>
      <c r="R3" s="24"/>
      <c r="S3" s="24"/>
      <c r="T3" s="24"/>
      <c r="U3" s="24"/>
      <c r="V3" s="24"/>
      <c r="W3" s="24"/>
      <c r="X3" s="24"/>
      <c r="Y3" s="24"/>
      <c r="Z3" s="24"/>
      <c r="AA3" s="24"/>
    </row>
    <row r="4" spans="1:27">
      <c r="A4" s="24" t="s">
        <v>205</v>
      </c>
      <c r="B4" s="24"/>
      <c r="C4" s="24"/>
      <c r="D4" s="24"/>
      <c r="E4" s="24"/>
      <c r="F4" s="24"/>
      <c r="G4" s="24"/>
      <c r="H4" s="24"/>
      <c r="I4" s="24"/>
      <c r="J4" s="24"/>
      <c r="K4" s="24"/>
      <c r="L4" s="24"/>
      <c r="M4" s="24"/>
      <c r="N4" s="24"/>
      <c r="O4" s="24"/>
      <c r="P4" s="24"/>
      <c r="Q4" s="24"/>
      <c r="R4" s="24"/>
      <c r="S4" s="24"/>
      <c r="T4" s="24"/>
      <c r="U4" s="24"/>
      <c r="V4" s="24"/>
      <c r="W4" s="24"/>
      <c r="X4" s="24"/>
      <c r="Y4" s="24"/>
      <c r="Z4" s="24"/>
      <c r="AA4" s="24"/>
    </row>
    <row r="5" spans="1:27">
      <c r="A5" s="51" t="s">
        <v>438</v>
      </c>
      <c r="B5" s="51"/>
      <c r="C5" s="51"/>
      <c r="D5" s="51"/>
      <c r="E5" s="51"/>
      <c r="F5" s="51"/>
      <c r="G5" s="51"/>
      <c r="H5" s="51"/>
      <c r="I5" s="51"/>
      <c r="J5" s="51"/>
      <c r="K5" s="51"/>
      <c r="L5" s="51"/>
      <c r="M5" s="51"/>
      <c r="N5" s="51"/>
      <c r="O5" s="51"/>
      <c r="P5" s="51"/>
      <c r="Q5" s="51"/>
      <c r="R5" s="51"/>
      <c r="S5" s="51"/>
      <c r="T5" s="51"/>
      <c r="U5" s="51"/>
      <c r="V5" s="51"/>
      <c r="W5" s="51"/>
      <c r="X5" s="51"/>
      <c r="Y5" s="51"/>
      <c r="Z5" s="51"/>
      <c r="AA5" s="51"/>
    </row>
    <row r="7" spans="27:27">
      <c r="AA7" s="52" t="s">
        <v>439</v>
      </c>
    </row>
    <row r="8" ht="37.5" customHeight="1" spans="1:27">
      <c r="A8" s="27" t="s">
        <v>207</v>
      </c>
      <c r="B8" s="27" t="s">
        <v>440</v>
      </c>
      <c r="C8" s="27"/>
      <c r="D8" s="27"/>
      <c r="E8" s="37" t="s">
        <v>441</v>
      </c>
      <c r="F8" s="27" t="s">
        <v>442</v>
      </c>
      <c r="G8" s="27"/>
      <c r="H8" s="27"/>
      <c r="I8" s="27"/>
      <c r="J8" s="27"/>
      <c r="K8" s="27"/>
      <c r="L8" s="27"/>
      <c r="M8" s="27"/>
      <c r="N8" s="27"/>
      <c r="O8" s="27"/>
      <c r="P8" s="27"/>
      <c r="Q8" s="27"/>
      <c r="R8" s="27"/>
      <c r="S8" s="27"/>
      <c r="T8" s="27"/>
      <c r="U8" s="27" t="s">
        <v>443</v>
      </c>
      <c r="V8" s="27"/>
      <c r="W8" s="27"/>
      <c r="X8" s="27"/>
      <c r="Y8" s="27"/>
      <c r="Z8" s="27"/>
      <c r="AA8" s="27"/>
    </row>
    <row r="9" ht="41.65" customHeight="1" spans="1:27">
      <c r="A9" s="27"/>
      <c r="B9" s="27" t="s">
        <v>281</v>
      </c>
      <c r="C9" s="27" t="s">
        <v>282</v>
      </c>
      <c r="D9" s="27" t="s">
        <v>283</v>
      </c>
      <c r="E9" s="39"/>
      <c r="F9" s="27" t="s">
        <v>288</v>
      </c>
      <c r="G9" s="27"/>
      <c r="H9" s="27" t="s">
        <v>444</v>
      </c>
      <c r="I9" s="27"/>
      <c r="J9" s="27" t="s">
        <v>445</v>
      </c>
      <c r="K9" s="27"/>
      <c r="L9" s="27"/>
      <c r="M9" s="27"/>
      <c r="N9" s="27"/>
      <c r="O9" s="27"/>
      <c r="P9" s="27" t="s">
        <v>446</v>
      </c>
      <c r="Q9" s="27"/>
      <c r="R9" s="27" t="s">
        <v>447</v>
      </c>
      <c r="S9" s="27"/>
      <c r="T9" s="27"/>
      <c r="U9" s="27" t="s">
        <v>448</v>
      </c>
      <c r="V9" s="27"/>
      <c r="W9" s="27"/>
      <c r="X9" s="27" t="s">
        <v>449</v>
      </c>
      <c r="Y9" s="27"/>
      <c r="Z9" s="27" t="s">
        <v>450</v>
      </c>
      <c r="AA9" s="27"/>
    </row>
    <row r="10" ht="63.75" customHeight="1" spans="1:27">
      <c r="A10" s="27"/>
      <c r="B10" s="27"/>
      <c r="C10" s="27"/>
      <c r="D10" s="27"/>
      <c r="E10" s="39"/>
      <c r="F10" s="27" t="s">
        <v>451</v>
      </c>
      <c r="G10" s="27" t="s">
        <v>452</v>
      </c>
      <c r="H10" s="27" t="s">
        <v>453</v>
      </c>
      <c r="I10" s="27" t="s">
        <v>454</v>
      </c>
      <c r="J10" s="27" t="s">
        <v>455</v>
      </c>
      <c r="K10" s="27"/>
      <c r="L10" s="27" t="s">
        <v>456</v>
      </c>
      <c r="M10" s="27"/>
      <c r="N10" s="37" t="s">
        <v>457</v>
      </c>
      <c r="O10" s="37" t="s">
        <v>458</v>
      </c>
      <c r="P10" s="37" t="s">
        <v>459</v>
      </c>
      <c r="Q10" s="37" t="s">
        <v>460</v>
      </c>
      <c r="R10" s="37" t="s">
        <v>461</v>
      </c>
      <c r="S10" s="37" t="s">
        <v>462</v>
      </c>
      <c r="T10" s="37" t="s">
        <v>460</v>
      </c>
      <c r="U10" s="37" t="s">
        <v>463</v>
      </c>
      <c r="V10" s="37" t="s">
        <v>464</v>
      </c>
      <c r="W10" s="37" t="s">
        <v>465</v>
      </c>
      <c r="X10" s="37" t="s">
        <v>466</v>
      </c>
      <c r="Y10" s="37" t="s">
        <v>467</v>
      </c>
      <c r="Z10" s="37" t="s">
        <v>468</v>
      </c>
      <c r="AA10" s="37" t="s">
        <v>469</v>
      </c>
    </row>
    <row r="11" ht="59.25" customHeight="1" spans="1:27">
      <c r="A11" s="27"/>
      <c r="B11" s="27"/>
      <c r="C11" s="27"/>
      <c r="D11" s="27"/>
      <c r="E11" s="38"/>
      <c r="F11" s="27"/>
      <c r="G11" s="27"/>
      <c r="H11" s="27"/>
      <c r="I11" s="27"/>
      <c r="J11" s="27" t="s">
        <v>453</v>
      </c>
      <c r="K11" s="27" t="s">
        <v>454</v>
      </c>
      <c r="L11" s="27" t="s">
        <v>453</v>
      </c>
      <c r="M11" s="27" t="s">
        <v>454</v>
      </c>
      <c r="N11" s="38"/>
      <c r="O11" s="38"/>
      <c r="P11" s="38"/>
      <c r="Q11" s="38"/>
      <c r="R11" s="38"/>
      <c r="S11" s="38"/>
      <c r="T11" s="38"/>
      <c r="U11" s="38"/>
      <c r="V11" s="38"/>
      <c r="W11" s="38"/>
      <c r="X11" s="38"/>
      <c r="Y11" s="38"/>
      <c r="Z11" s="38"/>
      <c r="AA11" s="38"/>
    </row>
    <row r="12" s="42" customFormat="1" ht="33.75" spans="1:27">
      <c r="A12" s="43" t="s">
        <v>225</v>
      </c>
      <c r="B12" s="43" t="s">
        <v>343</v>
      </c>
      <c r="C12" s="43">
        <v>2</v>
      </c>
      <c r="D12" s="43">
        <v>3</v>
      </c>
      <c r="E12" s="43">
        <v>4</v>
      </c>
      <c r="F12" s="43" t="s">
        <v>470</v>
      </c>
      <c r="G12" s="43">
        <v>6</v>
      </c>
      <c r="H12" s="43">
        <v>7</v>
      </c>
      <c r="I12" s="43">
        <v>8</v>
      </c>
      <c r="J12" s="43">
        <v>9</v>
      </c>
      <c r="K12" s="43">
        <v>10</v>
      </c>
      <c r="L12" s="43">
        <v>11</v>
      </c>
      <c r="M12" s="43">
        <v>12</v>
      </c>
      <c r="N12" s="43">
        <v>13</v>
      </c>
      <c r="O12" s="43">
        <v>14</v>
      </c>
      <c r="P12" s="43">
        <v>15</v>
      </c>
      <c r="Q12" s="43">
        <v>16</v>
      </c>
      <c r="R12" s="43">
        <v>17</v>
      </c>
      <c r="S12" s="43">
        <v>18</v>
      </c>
      <c r="T12" s="43">
        <v>19</v>
      </c>
      <c r="U12" s="43">
        <v>20</v>
      </c>
      <c r="V12" s="43">
        <v>21</v>
      </c>
      <c r="W12" s="43">
        <v>22</v>
      </c>
      <c r="X12" s="43">
        <v>23</v>
      </c>
      <c r="Y12" s="43">
        <v>24</v>
      </c>
      <c r="Z12" s="43">
        <v>25</v>
      </c>
      <c r="AA12" s="43">
        <v>26</v>
      </c>
    </row>
    <row r="13" s="22" customFormat="1" ht="24" customHeight="1" spans="1:27">
      <c r="A13" s="29" t="str">
        <f>'XLD.KN,PA(XLD.4)'!A11</f>
        <v>Tổng</v>
      </c>
      <c r="B13" s="29">
        <f>'XLD.TH(XLD.1)'!P11</f>
        <v>4</v>
      </c>
      <c r="C13" s="29">
        <f>B13-D13</f>
        <v>4</v>
      </c>
      <c r="D13" s="29">
        <f>D14+D18</f>
        <v>0</v>
      </c>
      <c r="E13" s="29">
        <f>'XLD.KN(XLD.2)'!U11</f>
        <v>4</v>
      </c>
      <c r="F13" s="29">
        <f>SUM(U13:Y13)</f>
        <v>0</v>
      </c>
      <c r="G13" s="29">
        <f>G14+G18</f>
        <v>0</v>
      </c>
      <c r="H13" s="29">
        <f>H14+H18</f>
        <v>0</v>
      </c>
      <c r="I13" s="29">
        <f t="shared" ref="I13:Y13" si="0">I14+I18</f>
        <v>0</v>
      </c>
      <c r="J13" s="29">
        <f t="shared" si="0"/>
        <v>0</v>
      </c>
      <c r="K13" s="29">
        <f t="shared" si="0"/>
        <v>0</v>
      </c>
      <c r="L13" s="29">
        <f t="shared" si="0"/>
        <v>0</v>
      </c>
      <c r="M13" s="29">
        <f t="shared" si="0"/>
        <v>0</v>
      </c>
      <c r="N13" s="29">
        <f t="shared" si="0"/>
        <v>0</v>
      </c>
      <c r="O13" s="29">
        <f t="shared" si="0"/>
        <v>0</v>
      </c>
      <c r="P13" s="29">
        <f t="shared" si="0"/>
        <v>0</v>
      </c>
      <c r="Q13" s="29">
        <f t="shared" si="0"/>
        <v>0</v>
      </c>
      <c r="R13" s="29">
        <f t="shared" si="0"/>
        <v>0</v>
      </c>
      <c r="S13" s="29">
        <f t="shared" si="0"/>
        <v>0</v>
      </c>
      <c r="T13" s="29">
        <f t="shared" si="0"/>
        <v>0</v>
      </c>
      <c r="U13" s="29">
        <f t="shared" si="0"/>
        <v>0</v>
      </c>
      <c r="V13" s="29">
        <f t="shared" si="0"/>
        <v>0</v>
      </c>
      <c r="W13" s="29">
        <f t="shared" si="0"/>
        <v>0</v>
      </c>
      <c r="X13" s="29">
        <f t="shared" si="0"/>
        <v>0</v>
      </c>
      <c r="Y13" s="29">
        <f t="shared" si="0"/>
        <v>0</v>
      </c>
      <c r="Z13" s="29">
        <f>F13-AA13</f>
        <v>0</v>
      </c>
      <c r="AA13" s="29">
        <f>AA14+AA18</f>
        <v>0</v>
      </c>
    </row>
    <row r="14" s="22" customFormat="1" hidden="1" spans="1:27">
      <c r="A14" s="30" t="e">
        <f>'Khai báo'!#REF!</f>
        <v>#REF!</v>
      </c>
      <c r="B14" s="30">
        <f>'XLD.TH(XLD.1)'!P12</f>
        <v>0</v>
      </c>
      <c r="C14" s="30">
        <f t="shared" ref="C14:C20" si="1">B14-D14</f>
        <v>0</v>
      </c>
      <c r="D14" s="30">
        <f>SUM(D15:D17)</f>
        <v>0</v>
      </c>
      <c r="E14" s="30">
        <f>'XLD.KN(XLD.2)'!U12</f>
        <v>0</v>
      </c>
      <c r="F14" s="30">
        <f t="shared" ref="F14:F20" si="2">SUM(U14:Y14)</f>
        <v>0</v>
      </c>
      <c r="G14" s="30">
        <f>SUM(G15:G17)</f>
        <v>0</v>
      </c>
      <c r="H14" s="30">
        <f>SUM(H15:H17)</f>
        <v>0</v>
      </c>
      <c r="I14" s="30">
        <f t="shared" ref="I14:Y14" si="3">SUM(I15:I17)</f>
        <v>0</v>
      </c>
      <c r="J14" s="30">
        <f t="shared" si="3"/>
        <v>0</v>
      </c>
      <c r="K14" s="30">
        <f t="shared" si="3"/>
        <v>0</v>
      </c>
      <c r="L14" s="30">
        <f t="shared" si="3"/>
        <v>0</v>
      </c>
      <c r="M14" s="30">
        <f t="shared" si="3"/>
        <v>0</v>
      </c>
      <c r="N14" s="30">
        <f t="shared" si="3"/>
        <v>0</v>
      </c>
      <c r="O14" s="30">
        <f t="shared" si="3"/>
        <v>0</v>
      </c>
      <c r="P14" s="30">
        <f t="shared" si="3"/>
        <v>0</v>
      </c>
      <c r="Q14" s="30">
        <f t="shared" si="3"/>
        <v>0</v>
      </c>
      <c r="R14" s="30">
        <f t="shared" si="3"/>
        <v>0</v>
      </c>
      <c r="S14" s="30">
        <f t="shared" si="3"/>
        <v>0</v>
      </c>
      <c r="T14" s="30">
        <f t="shared" si="3"/>
        <v>0</v>
      </c>
      <c r="U14" s="30">
        <f t="shared" si="3"/>
        <v>0</v>
      </c>
      <c r="V14" s="30">
        <f t="shared" si="3"/>
        <v>0</v>
      </c>
      <c r="W14" s="30">
        <f t="shared" si="3"/>
        <v>0</v>
      </c>
      <c r="X14" s="30">
        <f t="shared" si="3"/>
        <v>0</v>
      </c>
      <c r="Y14" s="30">
        <f t="shared" si="3"/>
        <v>0</v>
      </c>
      <c r="Z14" s="30">
        <f>F14-AA14</f>
        <v>0</v>
      </c>
      <c r="AA14" s="30">
        <f>SUM(AA15:AA17)</f>
        <v>0</v>
      </c>
    </row>
    <row r="15" hidden="1" spans="1:27">
      <c r="A15" s="31" t="e">
        <f>'Khai báo'!#REF!</f>
        <v>#REF!</v>
      </c>
      <c r="B15" s="44">
        <f>'XLD.TH(XLD.1)'!P13</f>
        <v>0</v>
      </c>
      <c r="C15" s="44">
        <f t="shared" si="1"/>
        <v>0</v>
      </c>
      <c r="D15" s="32"/>
      <c r="E15" s="44">
        <f>'XLD.KN(XLD.2)'!U13</f>
        <v>0</v>
      </c>
      <c r="F15" s="44">
        <f t="shared" si="2"/>
        <v>0</v>
      </c>
      <c r="G15" s="32"/>
      <c r="H15" s="32"/>
      <c r="I15" s="32"/>
      <c r="J15" s="32"/>
      <c r="K15" s="32"/>
      <c r="L15" s="32"/>
      <c r="M15" s="32"/>
      <c r="N15" s="32"/>
      <c r="O15" s="32"/>
      <c r="P15" s="32"/>
      <c r="Q15" s="32"/>
      <c r="R15" s="32"/>
      <c r="S15" s="32"/>
      <c r="T15" s="32"/>
      <c r="U15" s="32"/>
      <c r="V15" s="32"/>
      <c r="W15" s="32"/>
      <c r="X15" s="32"/>
      <c r="Y15" s="32"/>
      <c r="Z15" s="44">
        <f t="shared" ref="Z15:Z20" si="4">F15-AA15</f>
        <v>0</v>
      </c>
      <c r="AA15" s="32"/>
    </row>
    <row r="16" hidden="1" spans="1:27">
      <c r="A16" s="45" t="e">
        <f>'Khai báo'!#REF!</f>
        <v>#REF!</v>
      </c>
      <c r="B16" s="44">
        <f>'XLD.TH(XLD.1)'!P14</f>
        <v>0</v>
      </c>
      <c r="C16" s="44">
        <f t="shared" si="1"/>
        <v>0</v>
      </c>
      <c r="D16" s="32"/>
      <c r="E16" s="44">
        <f>'XLD.KN(XLD.2)'!U14</f>
        <v>0</v>
      </c>
      <c r="F16" s="44">
        <f t="shared" si="2"/>
        <v>0</v>
      </c>
      <c r="G16" s="32"/>
      <c r="H16" s="32"/>
      <c r="I16" s="32"/>
      <c r="J16" s="32"/>
      <c r="K16" s="32"/>
      <c r="L16" s="32"/>
      <c r="M16" s="32"/>
      <c r="N16" s="32"/>
      <c r="O16" s="32"/>
      <c r="P16" s="32"/>
      <c r="Q16" s="32"/>
      <c r="R16" s="32"/>
      <c r="S16" s="32"/>
      <c r="T16" s="32"/>
      <c r="U16" s="32"/>
      <c r="V16" s="32"/>
      <c r="W16" s="32"/>
      <c r="X16" s="32"/>
      <c r="Y16" s="32"/>
      <c r="Z16" s="44">
        <f t="shared" si="4"/>
        <v>0</v>
      </c>
      <c r="AA16" s="32"/>
    </row>
    <row r="17" hidden="1" spans="1:27">
      <c r="A17" s="31" t="e">
        <f>'Khai báo'!#REF!</f>
        <v>#REF!</v>
      </c>
      <c r="B17" s="44">
        <f>'XLD.TH(XLD.1)'!P15</f>
        <v>0</v>
      </c>
      <c r="C17" s="44">
        <f t="shared" si="1"/>
        <v>0</v>
      </c>
      <c r="D17" s="32"/>
      <c r="E17" s="44">
        <f>'XLD.KN(XLD.2)'!U15</f>
        <v>0</v>
      </c>
      <c r="F17" s="44">
        <f t="shared" si="2"/>
        <v>0</v>
      </c>
      <c r="G17" s="32"/>
      <c r="H17" s="32"/>
      <c r="I17" s="32"/>
      <c r="J17" s="32"/>
      <c r="K17" s="32"/>
      <c r="L17" s="32"/>
      <c r="M17" s="32"/>
      <c r="N17" s="32"/>
      <c r="O17" s="32"/>
      <c r="P17" s="32"/>
      <c r="Q17" s="32"/>
      <c r="R17" s="32"/>
      <c r="S17" s="32"/>
      <c r="T17" s="32"/>
      <c r="U17" s="32"/>
      <c r="V17" s="32"/>
      <c r="W17" s="32"/>
      <c r="X17" s="32"/>
      <c r="Y17" s="32"/>
      <c r="Z17" s="44">
        <f t="shared" si="4"/>
        <v>0</v>
      </c>
      <c r="AA17" s="32"/>
    </row>
    <row r="18" hidden="1" spans="1:27">
      <c r="A18" s="30" t="str">
        <f>'Khai báo'!A6</f>
        <v>Xã phường</v>
      </c>
      <c r="B18" s="30">
        <f>'XLD.TH(XLD.1)'!P16</f>
        <v>4</v>
      </c>
      <c r="C18" s="30">
        <f t="shared" si="1"/>
        <v>4</v>
      </c>
      <c r="D18" s="44">
        <f>SUM(D19:D29)</f>
        <v>0</v>
      </c>
      <c r="E18" s="30">
        <f>'XLD.KN(XLD.2)'!U16</f>
        <v>4</v>
      </c>
      <c r="F18" s="30">
        <f t="shared" si="2"/>
        <v>0</v>
      </c>
      <c r="G18" s="44">
        <f>SUM(G19:G29)</f>
        <v>0</v>
      </c>
      <c r="H18" s="44">
        <f>SUM(H19:H29)</f>
        <v>0</v>
      </c>
      <c r="I18" s="44">
        <f t="shared" ref="I18:Y18" si="5">SUM(I19:I29)</f>
        <v>0</v>
      </c>
      <c r="J18" s="44">
        <f t="shared" si="5"/>
        <v>0</v>
      </c>
      <c r="K18" s="44">
        <f t="shared" si="5"/>
        <v>0</v>
      </c>
      <c r="L18" s="44">
        <f t="shared" si="5"/>
        <v>0</v>
      </c>
      <c r="M18" s="44">
        <f t="shared" si="5"/>
        <v>0</v>
      </c>
      <c r="N18" s="44">
        <f t="shared" si="5"/>
        <v>0</v>
      </c>
      <c r="O18" s="44">
        <f t="shared" si="5"/>
        <v>0</v>
      </c>
      <c r="P18" s="44">
        <f t="shared" si="5"/>
        <v>0</v>
      </c>
      <c r="Q18" s="44">
        <f t="shared" si="5"/>
        <v>0</v>
      </c>
      <c r="R18" s="44">
        <f t="shared" si="5"/>
        <v>0</v>
      </c>
      <c r="S18" s="44">
        <f t="shared" si="5"/>
        <v>0</v>
      </c>
      <c r="T18" s="44">
        <f t="shared" si="5"/>
        <v>0</v>
      </c>
      <c r="U18" s="44">
        <f t="shared" si="5"/>
        <v>0</v>
      </c>
      <c r="V18" s="44">
        <f t="shared" si="5"/>
        <v>0</v>
      </c>
      <c r="W18" s="44">
        <f t="shared" si="5"/>
        <v>0</v>
      </c>
      <c r="X18" s="44">
        <f t="shared" si="5"/>
        <v>0</v>
      </c>
      <c r="Y18" s="44">
        <f t="shared" si="5"/>
        <v>0</v>
      </c>
      <c r="Z18" s="30">
        <f t="shared" si="4"/>
        <v>0</v>
      </c>
      <c r="AA18" s="44">
        <f>SUM(AA19:AA29)</f>
        <v>0</v>
      </c>
    </row>
    <row r="19" spans="1:27">
      <c r="A19" s="33" t="str">
        <f>'Khai báo'!A7</f>
        <v>Xã Phù Đổng</v>
      </c>
      <c r="B19" s="46">
        <f>'XLD.TH(XLD.1)'!P17</f>
        <v>4</v>
      </c>
      <c r="C19" s="46">
        <f t="shared" si="1"/>
        <v>4</v>
      </c>
      <c r="D19" s="32">
        <v>0</v>
      </c>
      <c r="E19" s="46">
        <f>'XLD.KN(XLD.2)'!U17</f>
        <v>4</v>
      </c>
      <c r="F19" s="46">
        <f t="shared" si="2"/>
        <v>0</v>
      </c>
      <c r="G19" s="32">
        <v>0</v>
      </c>
      <c r="H19" s="32">
        <v>0</v>
      </c>
      <c r="I19" s="32">
        <v>0</v>
      </c>
      <c r="J19" s="32">
        <v>0</v>
      </c>
      <c r="K19" s="32">
        <v>0</v>
      </c>
      <c r="L19" s="32">
        <v>0</v>
      </c>
      <c r="M19" s="32">
        <v>0</v>
      </c>
      <c r="N19" s="32">
        <v>0</v>
      </c>
      <c r="O19" s="32">
        <v>0</v>
      </c>
      <c r="P19" s="32">
        <v>0</v>
      </c>
      <c r="Q19" s="32">
        <v>0</v>
      </c>
      <c r="R19" s="32">
        <v>0</v>
      </c>
      <c r="S19" s="32">
        <v>0</v>
      </c>
      <c r="T19" s="32">
        <v>0</v>
      </c>
      <c r="U19" s="32">
        <v>0</v>
      </c>
      <c r="V19" s="32">
        <v>0</v>
      </c>
      <c r="W19" s="32">
        <v>0</v>
      </c>
      <c r="X19" s="32">
        <v>0</v>
      </c>
      <c r="Y19" s="32">
        <v>0</v>
      </c>
      <c r="Z19" s="46">
        <f t="shared" si="4"/>
        <v>0</v>
      </c>
      <c r="AA19" s="32">
        <v>0</v>
      </c>
    </row>
    <row r="20" hidden="1" spans="1:27">
      <c r="A20" s="45">
        <f>'Khai báo'!A8</f>
        <v>0</v>
      </c>
      <c r="B20" s="44">
        <f>'XLD.TH(XLD.1)'!P18</f>
        <v>0</v>
      </c>
      <c r="C20" s="44">
        <f t="shared" si="1"/>
        <v>0</v>
      </c>
      <c r="D20" s="32"/>
      <c r="E20" s="44">
        <f>'XLD.KN(XLD.2)'!U18</f>
        <v>0</v>
      </c>
      <c r="F20" s="44">
        <f t="shared" si="2"/>
        <v>0</v>
      </c>
      <c r="G20" s="32"/>
      <c r="H20" s="32"/>
      <c r="I20" s="32"/>
      <c r="J20" s="32"/>
      <c r="K20" s="32"/>
      <c r="L20" s="32"/>
      <c r="M20" s="32"/>
      <c r="N20" s="32"/>
      <c r="O20" s="32"/>
      <c r="P20" s="32"/>
      <c r="Q20" s="32"/>
      <c r="R20" s="32"/>
      <c r="S20" s="32"/>
      <c r="T20" s="32"/>
      <c r="U20" s="32"/>
      <c r="V20" s="32"/>
      <c r="W20" s="32"/>
      <c r="X20" s="32"/>
      <c r="Y20" s="32"/>
      <c r="Z20" s="44">
        <f t="shared" si="4"/>
        <v>0</v>
      </c>
      <c r="AA20" s="32"/>
    </row>
    <row r="21" hidden="1" spans="1:27">
      <c r="A21" s="31">
        <f>'Khai báo'!A9</f>
        <v>0</v>
      </c>
      <c r="B21" s="44">
        <f>'XLD.TH(XLD.1)'!P19</f>
        <v>0</v>
      </c>
      <c r="C21" s="44">
        <f t="shared" ref="C21:C28" si="6">B21-D21</f>
        <v>0</v>
      </c>
      <c r="D21" s="32"/>
      <c r="E21" s="44">
        <f>'XLD.KN(XLD.2)'!U19</f>
        <v>0</v>
      </c>
      <c r="F21" s="44">
        <f t="shared" ref="F21:F29" si="7">SUM(U21:Y21)</f>
        <v>0</v>
      </c>
      <c r="G21" s="32"/>
      <c r="H21" s="32"/>
      <c r="I21" s="32"/>
      <c r="J21" s="32"/>
      <c r="K21" s="32"/>
      <c r="L21" s="32"/>
      <c r="M21" s="32"/>
      <c r="N21" s="32"/>
      <c r="O21" s="32"/>
      <c r="P21" s="32"/>
      <c r="Q21" s="32"/>
      <c r="R21" s="32"/>
      <c r="S21" s="32"/>
      <c r="T21" s="32"/>
      <c r="U21" s="32"/>
      <c r="V21" s="32"/>
      <c r="W21" s="32"/>
      <c r="X21" s="32"/>
      <c r="Y21" s="32"/>
      <c r="Z21" s="44">
        <f t="shared" ref="Z21:Z29" si="8">F21-AA21</f>
        <v>0</v>
      </c>
      <c r="AA21" s="32"/>
    </row>
    <row r="22" hidden="1" spans="1:27">
      <c r="A22" s="45">
        <f>'Khai báo'!A10</f>
        <v>0</v>
      </c>
      <c r="B22" s="44">
        <f>'XLD.TH(XLD.1)'!P20</f>
        <v>0</v>
      </c>
      <c r="C22" s="44">
        <f t="shared" si="6"/>
        <v>0</v>
      </c>
      <c r="D22" s="32"/>
      <c r="E22" s="44">
        <f>'XLD.KN(XLD.2)'!U20</f>
        <v>0</v>
      </c>
      <c r="F22" s="44">
        <f t="shared" si="7"/>
        <v>0</v>
      </c>
      <c r="G22" s="32"/>
      <c r="H22" s="32"/>
      <c r="I22" s="32"/>
      <c r="J22" s="32"/>
      <c r="K22" s="32"/>
      <c r="L22" s="32"/>
      <c r="M22" s="32"/>
      <c r="N22" s="32"/>
      <c r="O22" s="32"/>
      <c r="P22" s="32"/>
      <c r="Q22" s="32"/>
      <c r="R22" s="32"/>
      <c r="S22" s="32"/>
      <c r="T22" s="32"/>
      <c r="U22" s="32"/>
      <c r="V22" s="32"/>
      <c r="W22" s="32"/>
      <c r="X22" s="32"/>
      <c r="Y22" s="32"/>
      <c r="Z22" s="44">
        <f t="shared" si="8"/>
        <v>0</v>
      </c>
      <c r="AA22" s="32"/>
    </row>
    <row r="23" hidden="1" spans="1:27">
      <c r="A23" s="31">
        <f>'Khai báo'!A11</f>
        <v>0</v>
      </c>
      <c r="B23" s="44">
        <f>'XLD.TH(XLD.1)'!P21</f>
        <v>0</v>
      </c>
      <c r="C23" s="44">
        <f t="shared" si="6"/>
        <v>0</v>
      </c>
      <c r="D23" s="32"/>
      <c r="E23" s="44">
        <f>'XLD.KN(XLD.2)'!U21</f>
        <v>0</v>
      </c>
      <c r="F23" s="44">
        <f t="shared" si="7"/>
        <v>0</v>
      </c>
      <c r="G23" s="32"/>
      <c r="H23" s="32"/>
      <c r="I23" s="32"/>
      <c r="J23" s="32"/>
      <c r="K23" s="32"/>
      <c r="L23" s="32"/>
      <c r="M23" s="32"/>
      <c r="N23" s="32"/>
      <c r="O23" s="32"/>
      <c r="P23" s="32"/>
      <c r="Q23" s="32"/>
      <c r="R23" s="32"/>
      <c r="S23" s="32"/>
      <c r="T23" s="32"/>
      <c r="U23" s="32"/>
      <c r="V23" s="32"/>
      <c r="W23" s="32"/>
      <c r="X23" s="32"/>
      <c r="Y23" s="32"/>
      <c r="Z23" s="44">
        <f t="shared" si="8"/>
        <v>0</v>
      </c>
      <c r="AA23" s="32"/>
    </row>
    <row r="24" hidden="1" spans="1:27">
      <c r="A24" s="45">
        <f>'Khai báo'!A12</f>
        <v>0</v>
      </c>
      <c r="B24" s="44">
        <f>'XLD.TH(XLD.1)'!P22</f>
        <v>0</v>
      </c>
      <c r="C24" s="44">
        <f t="shared" si="6"/>
        <v>0</v>
      </c>
      <c r="D24" s="32"/>
      <c r="E24" s="44">
        <f>'XLD.KN(XLD.2)'!U22</f>
        <v>0</v>
      </c>
      <c r="F24" s="44">
        <f t="shared" si="7"/>
        <v>0</v>
      </c>
      <c r="G24" s="32"/>
      <c r="H24" s="32"/>
      <c r="I24" s="32"/>
      <c r="J24" s="32"/>
      <c r="K24" s="32"/>
      <c r="L24" s="32"/>
      <c r="M24" s="32"/>
      <c r="N24" s="32"/>
      <c r="O24" s="32"/>
      <c r="P24" s="32"/>
      <c r="Q24" s="32"/>
      <c r="R24" s="32"/>
      <c r="S24" s="32"/>
      <c r="T24" s="32"/>
      <c r="U24" s="32"/>
      <c r="V24" s="32"/>
      <c r="W24" s="32"/>
      <c r="X24" s="32"/>
      <c r="Y24" s="32"/>
      <c r="Z24" s="44">
        <f t="shared" si="8"/>
        <v>0</v>
      </c>
      <c r="AA24" s="32"/>
    </row>
    <row r="25" hidden="1" spans="1:27">
      <c r="A25" s="31">
        <f>'Khai báo'!A13</f>
        <v>0</v>
      </c>
      <c r="B25" s="44">
        <f>'XLD.TH(XLD.1)'!P23</f>
        <v>0</v>
      </c>
      <c r="C25" s="44">
        <f t="shared" si="6"/>
        <v>0</v>
      </c>
      <c r="D25" s="32"/>
      <c r="E25" s="44">
        <f>'XLD.KN(XLD.2)'!U23</f>
        <v>0</v>
      </c>
      <c r="F25" s="44">
        <f t="shared" si="7"/>
        <v>0</v>
      </c>
      <c r="G25" s="32"/>
      <c r="H25" s="32"/>
      <c r="I25" s="32"/>
      <c r="J25" s="32"/>
      <c r="K25" s="32"/>
      <c r="L25" s="32"/>
      <c r="M25" s="32"/>
      <c r="N25" s="32"/>
      <c r="O25" s="32"/>
      <c r="P25" s="32"/>
      <c r="Q25" s="32"/>
      <c r="R25" s="32"/>
      <c r="S25" s="32"/>
      <c r="T25" s="32"/>
      <c r="U25" s="32"/>
      <c r="V25" s="32"/>
      <c r="W25" s="32"/>
      <c r="X25" s="32"/>
      <c r="Y25" s="32"/>
      <c r="Z25" s="44">
        <f t="shared" si="8"/>
        <v>0</v>
      </c>
      <c r="AA25" s="32"/>
    </row>
    <row r="26" hidden="1" spans="1:27">
      <c r="A26" s="45">
        <f>'Khai báo'!A14</f>
        <v>0</v>
      </c>
      <c r="B26" s="44">
        <f>'XLD.TH(XLD.1)'!P24</f>
        <v>0</v>
      </c>
      <c r="C26" s="44">
        <f t="shared" si="6"/>
        <v>0</v>
      </c>
      <c r="D26" s="32"/>
      <c r="E26" s="44">
        <f>'XLD.KN(XLD.2)'!U24</f>
        <v>0</v>
      </c>
      <c r="F26" s="44">
        <f t="shared" si="7"/>
        <v>0</v>
      </c>
      <c r="G26" s="32"/>
      <c r="H26" s="32"/>
      <c r="I26" s="32"/>
      <c r="J26" s="32"/>
      <c r="K26" s="32"/>
      <c r="L26" s="32"/>
      <c r="M26" s="32"/>
      <c r="N26" s="32"/>
      <c r="O26" s="32"/>
      <c r="P26" s="32"/>
      <c r="Q26" s="32"/>
      <c r="R26" s="32"/>
      <c r="S26" s="32"/>
      <c r="T26" s="32"/>
      <c r="U26" s="32"/>
      <c r="V26" s="32"/>
      <c r="W26" s="32"/>
      <c r="X26" s="32"/>
      <c r="Y26" s="32"/>
      <c r="Z26" s="44">
        <f t="shared" si="8"/>
        <v>0</v>
      </c>
      <c r="AA26" s="32"/>
    </row>
    <row r="27" hidden="1" spans="1:27">
      <c r="A27" s="31">
        <f>'Khai báo'!A15</f>
        <v>0</v>
      </c>
      <c r="B27" s="44">
        <f>'XLD.TH(XLD.1)'!P25</f>
        <v>0</v>
      </c>
      <c r="C27" s="44">
        <f t="shared" si="6"/>
        <v>0</v>
      </c>
      <c r="D27" s="32"/>
      <c r="E27" s="44">
        <f>'XLD.KN(XLD.2)'!U25</f>
        <v>0</v>
      </c>
      <c r="F27" s="44">
        <f t="shared" si="7"/>
        <v>0</v>
      </c>
      <c r="G27" s="32"/>
      <c r="H27" s="32"/>
      <c r="I27" s="32"/>
      <c r="J27" s="32"/>
      <c r="K27" s="32"/>
      <c r="L27" s="32"/>
      <c r="M27" s="32"/>
      <c r="N27" s="32"/>
      <c r="O27" s="32"/>
      <c r="P27" s="32"/>
      <c r="Q27" s="32"/>
      <c r="R27" s="32"/>
      <c r="S27" s="32"/>
      <c r="T27" s="32"/>
      <c r="U27" s="32"/>
      <c r="V27" s="32"/>
      <c r="W27" s="32"/>
      <c r="X27" s="32"/>
      <c r="Y27" s="32"/>
      <c r="Z27" s="44">
        <f t="shared" si="8"/>
        <v>0</v>
      </c>
      <c r="AA27" s="32"/>
    </row>
    <row r="28" hidden="1" spans="1:27">
      <c r="A28" s="45">
        <f>'Khai báo'!A16</f>
        <v>0</v>
      </c>
      <c r="B28" s="44">
        <f>'XLD.TH(XLD.1)'!P26</f>
        <v>0</v>
      </c>
      <c r="C28" s="44">
        <f t="shared" si="6"/>
        <v>0</v>
      </c>
      <c r="D28" s="32"/>
      <c r="E28" s="44">
        <f>'XLD.KN(XLD.2)'!U26</f>
        <v>0</v>
      </c>
      <c r="F28" s="44">
        <f t="shared" si="7"/>
        <v>0</v>
      </c>
      <c r="G28" s="32"/>
      <c r="H28" s="32"/>
      <c r="I28" s="32"/>
      <c r="J28" s="32"/>
      <c r="K28" s="32"/>
      <c r="L28" s="32"/>
      <c r="M28" s="32"/>
      <c r="N28" s="32"/>
      <c r="O28" s="32"/>
      <c r="P28" s="32"/>
      <c r="Q28" s="32"/>
      <c r="R28" s="32"/>
      <c r="S28" s="32"/>
      <c r="T28" s="32"/>
      <c r="U28" s="32"/>
      <c r="V28" s="32"/>
      <c r="W28" s="32"/>
      <c r="X28" s="32"/>
      <c r="Y28" s="32"/>
      <c r="Z28" s="44">
        <f t="shared" si="8"/>
        <v>0</v>
      </c>
      <c r="AA28" s="32"/>
    </row>
    <row r="29" hidden="1" spans="1:27">
      <c r="A29" s="31">
        <f>'Khai báo'!A17</f>
        <v>0</v>
      </c>
      <c r="B29" s="44">
        <f>'XLD.TH(XLD.1)'!P27</f>
        <v>0</v>
      </c>
      <c r="C29" s="44">
        <f t="shared" ref="C29" si="9">B29-D29</f>
        <v>0</v>
      </c>
      <c r="D29" s="32"/>
      <c r="E29" s="44">
        <f>'XLD.KN(XLD.2)'!U27</f>
        <v>0</v>
      </c>
      <c r="F29" s="44">
        <f t="shared" si="7"/>
        <v>0</v>
      </c>
      <c r="G29" s="32"/>
      <c r="H29" s="32"/>
      <c r="I29" s="32"/>
      <c r="J29" s="32"/>
      <c r="K29" s="32"/>
      <c r="L29" s="32"/>
      <c r="M29" s="32"/>
      <c r="N29" s="32"/>
      <c r="O29" s="32"/>
      <c r="P29" s="32"/>
      <c r="Q29" s="32"/>
      <c r="R29" s="32"/>
      <c r="S29" s="32"/>
      <c r="T29" s="32"/>
      <c r="U29" s="32"/>
      <c r="V29" s="32"/>
      <c r="W29" s="32"/>
      <c r="X29" s="32"/>
      <c r="Y29" s="32"/>
      <c r="Z29" s="44">
        <f t="shared" si="8"/>
        <v>0</v>
      </c>
      <c r="AA29" s="32"/>
    </row>
    <row r="31" spans="1:1">
      <c r="A31" s="35" t="s">
        <v>349</v>
      </c>
    </row>
    <row r="32" spans="1:1">
      <c r="A32" s="36" t="s">
        <v>302</v>
      </c>
    </row>
    <row r="33" spans="1:1">
      <c r="A33" s="82" t="s">
        <v>259</v>
      </c>
    </row>
    <row r="34" spans="1:1">
      <c r="A34" s="82" t="s">
        <v>471</v>
      </c>
    </row>
    <row r="35" spans="1:1">
      <c r="A35" s="82" t="s">
        <v>472</v>
      </c>
    </row>
    <row r="36" spans="1:1">
      <c r="A36" s="82" t="s">
        <v>473</v>
      </c>
    </row>
    <row r="37" spans="1:1">
      <c r="A37" s="82" t="s">
        <v>474</v>
      </c>
    </row>
    <row r="38" spans="1:1">
      <c r="A38" s="82" t="s">
        <v>475</v>
      </c>
    </row>
    <row r="39" spans="1:1">
      <c r="A39" s="82" t="s">
        <v>476</v>
      </c>
    </row>
    <row r="40" spans="1:1">
      <c r="A40" s="82" t="s">
        <v>477</v>
      </c>
    </row>
    <row r="41" spans="1:1">
      <c r="A41" s="82" t="s">
        <v>478</v>
      </c>
    </row>
    <row r="42" spans="1:1">
      <c r="A42" s="82" t="s">
        <v>479</v>
      </c>
    </row>
    <row r="43" spans="1:1">
      <c r="A43" s="82" t="s">
        <v>480</v>
      </c>
    </row>
    <row r="44" spans="1:1">
      <c r="A44" s="82" t="s">
        <v>481</v>
      </c>
    </row>
    <row r="45" spans="1:1">
      <c r="A45" s="82" t="s">
        <v>482</v>
      </c>
    </row>
    <row r="46" spans="1:1">
      <c r="A46" s="83" t="s">
        <v>369</v>
      </c>
    </row>
  </sheetData>
  <sheetProtection algorithmName="SHA-512" hashValue="aBZfzCfK/S9yEXegxdHTmlTUDtjrtKryFoMwfnQr0PoGz9+ody9gNwOjBRv4OuSuMlA48UyEckaoO+peyF/kXg==" saltValue="IexLzTd0Zq3YkhsN2y3imw==" spinCount="100000" sheet="1" objects="1" scenarios="1"/>
  <mergeCells count="40">
    <mergeCell ref="A1:I1"/>
    <mergeCell ref="A3:AA3"/>
    <mergeCell ref="A4:AA4"/>
    <mergeCell ref="A5:AA5"/>
    <mergeCell ref="B8:D8"/>
    <mergeCell ref="F8:T8"/>
    <mergeCell ref="U8:AA8"/>
    <mergeCell ref="F9:G9"/>
    <mergeCell ref="H9:I9"/>
    <mergeCell ref="J9:O9"/>
    <mergeCell ref="P9:Q9"/>
    <mergeCell ref="R9:T9"/>
    <mergeCell ref="U9:W9"/>
    <mergeCell ref="X9:Y9"/>
    <mergeCell ref="Z9:AA9"/>
    <mergeCell ref="J10:K10"/>
    <mergeCell ref="L10:M10"/>
    <mergeCell ref="A8:A11"/>
    <mergeCell ref="B9:B11"/>
    <mergeCell ref="C9:C11"/>
    <mergeCell ref="D9:D11"/>
    <mergeCell ref="E8:E11"/>
    <mergeCell ref="F10:F11"/>
    <mergeCell ref="G10:G11"/>
    <mergeCell ref="H10:H11"/>
    <mergeCell ref="I10:I11"/>
    <mergeCell ref="N10:N11"/>
    <mergeCell ref="O10:O11"/>
    <mergeCell ref="P10:P11"/>
    <mergeCell ref="Q10:Q11"/>
    <mergeCell ref="R10:R11"/>
    <mergeCell ref="S10:S11"/>
    <mergeCell ref="T10:T11"/>
    <mergeCell ref="U10:U11"/>
    <mergeCell ref="V10:V11"/>
    <mergeCell ref="W10:W11"/>
    <mergeCell ref="X10:X11"/>
    <mergeCell ref="Y10:Y11"/>
    <mergeCell ref="Z10:Z11"/>
    <mergeCell ref="AA10:AA11"/>
  </mergeCells>
  <pageMargins left="0.7" right="0.7" top="0.75" bottom="0.75" header="0.3" footer="0.3"/>
  <pageSetup paperSize="9" scale="75"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T48"/>
  <sheetViews>
    <sheetView view="pageBreakPreview" zoomScaleNormal="70" workbookViewId="0">
      <selection activeCell="A4" sqref="A4:T4"/>
    </sheetView>
  </sheetViews>
  <sheetFormatPr defaultColWidth="9.12380952380952" defaultRowHeight="12.75"/>
  <cols>
    <col min="1" max="1" width="12.5047619047619" style="23" customWidth="1"/>
    <col min="2" max="20" width="9.12380952380952" style="23" customWidth="1"/>
    <col min="21" max="16384" width="9.12380952380952" style="23"/>
  </cols>
  <sheetData>
    <row r="1" ht="15.75" spans="1:20">
      <c r="A1" s="4" t="str">
        <f>'KQGQ.KN(KQGQ.1)'!A1</f>
        <v>XÃ PHÙ ĐỔNG</v>
      </c>
      <c r="B1" s="4"/>
      <c r="C1" s="4"/>
      <c r="D1" s="4"/>
      <c r="E1" s="4"/>
      <c r="F1" s="4"/>
      <c r="G1" s="4"/>
      <c r="T1" s="40" t="s">
        <v>483</v>
      </c>
    </row>
    <row r="2" spans="20:20">
      <c r="T2" s="40"/>
    </row>
    <row r="3" spans="1:20">
      <c r="A3" s="24" t="s">
        <v>484</v>
      </c>
      <c r="B3" s="24"/>
      <c r="C3" s="24"/>
      <c r="D3" s="24"/>
      <c r="E3" s="24"/>
      <c r="F3" s="24"/>
      <c r="G3" s="24"/>
      <c r="H3" s="24"/>
      <c r="I3" s="24"/>
      <c r="J3" s="24"/>
      <c r="K3" s="24"/>
      <c r="L3" s="24"/>
      <c r="M3" s="24"/>
      <c r="N3" s="24"/>
      <c r="O3" s="24"/>
      <c r="P3" s="24"/>
      <c r="Q3" s="24"/>
      <c r="R3" s="24"/>
      <c r="S3" s="24"/>
      <c r="T3" s="24"/>
    </row>
    <row r="4" spans="1:20">
      <c r="A4" s="24" t="s">
        <v>205</v>
      </c>
      <c r="B4" s="24"/>
      <c r="C4" s="24"/>
      <c r="D4" s="24"/>
      <c r="E4" s="24"/>
      <c r="F4" s="24"/>
      <c r="G4" s="24"/>
      <c r="H4" s="24"/>
      <c r="I4" s="24"/>
      <c r="J4" s="24"/>
      <c r="K4" s="24"/>
      <c r="L4" s="24"/>
      <c r="M4" s="24"/>
      <c r="N4" s="24"/>
      <c r="O4" s="24"/>
      <c r="P4" s="24"/>
      <c r="Q4" s="24"/>
      <c r="R4" s="24"/>
      <c r="S4" s="24"/>
      <c r="T4" s="24"/>
    </row>
    <row r="5" spans="1:20">
      <c r="A5" s="51" t="s">
        <v>485</v>
      </c>
      <c r="B5" s="51"/>
      <c r="C5" s="51"/>
      <c r="D5" s="51"/>
      <c r="E5" s="51"/>
      <c r="F5" s="51"/>
      <c r="G5" s="51"/>
      <c r="H5" s="51"/>
      <c r="I5" s="51"/>
      <c r="J5" s="51"/>
      <c r="K5" s="51"/>
      <c r="L5" s="51"/>
      <c r="M5" s="51"/>
      <c r="N5" s="51"/>
      <c r="O5" s="51"/>
      <c r="P5" s="51"/>
      <c r="Q5" s="51"/>
      <c r="R5" s="51"/>
      <c r="S5" s="51"/>
      <c r="T5" s="51"/>
    </row>
    <row r="7" spans="20:20">
      <c r="T7" s="52" t="s">
        <v>439</v>
      </c>
    </row>
    <row r="8" spans="1:20">
      <c r="A8" s="27" t="s">
        <v>207</v>
      </c>
      <c r="B8" s="27" t="s">
        <v>486</v>
      </c>
      <c r="C8" s="27" t="s">
        <v>487</v>
      </c>
      <c r="D8" s="27" t="s">
        <v>488</v>
      </c>
      <c r="E8" s="27"/>
      <c r="F8" s="27"/>
      <c r="G8" s="27"/>
      <c r="H8" s="27" t="s">
        <v>445</v>
      </c>
      <c r="I8" s="27"/>
      <c r="J8" s="27"/>
      <c r="K8" s="27"/>
      <c r="L8" s="27"/>
      <c r="M8" s="27"/>
      <c r="N8" s="27"/>
      <c r="O8" s="27"/>
      <c r="P8" s="27" t="s">
        <v>489</v>
      </c>
      <c r="Q8" s="27"/>
      <c r="R8" s="27" t="s">
        <v>490</v>
      </c>
      <c r="S8" s="27"/>
      <c r="T8" s="27"/>
    </row>
    <row r="9" ht="43.5" customHeight="1" spans="1:20">
      <c r="A9" s="27"/>
      <c r="B9" s="27"/>
      <c r="C9" s="27"/>
      <c r="D9" s="27" t="s">
        <v>491</v>
      </c>
      <c r="E9" s="27"/>
      <c r="F9" s="27" t="s">
        <v>492</v>
      </c>
      <c r="G9" s="27"/>
      <c r="H9" s="27" t="s">
        <v>493</v>
      </c>
      <c r="I9" s="27"/>
      <c r="J9" s="27"/>
      <c r="K9" s="27"/>
      <c r="L9" s="27" t="s">
        <v>494</v>
      </c>
      <c r="M9" s="27"/>
      <c r="N9" s="27"/>
      <c r="O9" s="27"/>
      <c r="P9" s="37" t="s">
        <v>495</v>
      </c>
      <c r="Q9" s="37" t="s">
        <v>460</v>
      </c>
      <c r="R9" s="37" t="s">
        <v>461</v>
      </c>
      <c r="S9" s="37" t="s">
        <v>496</v>
      </c>
      <c r="T9" s="37" t="s">
        <v>460</v>
      </c>
    </row>
    <row r="10" spans="1:20">
      <c r="A10" s="27"/>
      <c r="B10" s="27"/>
      <c r="C10" s="27"/>
      <c r="D10" s="27" t="s">
        <v>453</v>
      </c>
      <c r="E10" s="27" t="s">
        <v>454</v>
      </c>
      <c r="F10" s="27" t="s">
        <v>453</v>
      </c>
      <c r="G10" s="27" t="s">
        <v>454</v>
      </c>
      <c r="H10" s="27" t="s">
        <v>455</v>
      </c>
      <c r="I10" s="27"/>
      <c r="J10" s="27" t="s">
        <v>456</v>
      </c>
      <c r="K10" s="27"/>
      <c r="L10" s="27" t="s">
        <v>455</v>
      </c>
      <c r="M10" s="27"/>
      <c r="N10" s="27" t="s">
        <v>456</v>
      </c>
      <c r="O10" s="27"/>
      <c r="P10" s="39"/>
      <c r="Q10" s="39"/>
      <c r="R10" s="39"/>
      <c r="S10" s="39"/>
      <c r="T10" s="39"/>
    </row>
    <row r="11" spans="1:20">
      <c r="A11" s="27"/>
      <c r="B11" s="27"/>
      <c r="C11" s="27"/>
      <c r="D11" s="27"/>
      <c r="E11" s="27"/>
      <c r="F11" s="27"/>
      <c r="G11" s="27"/>
      <c r="H11" s="27" t="s">
        <v>453</v>
      </c>
      <c r="I11" s="27" t="s">
        <v>454</v>
      </c>
      <c r="J11" s="27" t="s">
        <v>453</v>
      </c>
      <c r="K11" s="27" t="s">
        <v>454</v>
      </c>
      <c r="L11" s="27" t="s">
        <v>453</v>
      </c>
      <c r="M11" s="27" t="s">
        <v>454</v>
      </c>
      <c r="N11" s="27" t="s">
        <v>453</v>
      </c>
      <c r="O11" s="27" t="s">
        <v>454</v>
      </c>
      <c r="P11" s="38"/>
      <c r="Q11" s="38"/>
      <c r="R11" s="38"/>
      <c r="S11" s="38"/>
      <c r="T11" s="38"/>
    </row>
    <row r="12" spans="1:20">
      <c r="A12" s="32" t="s">
        <v>225</v>
      </c>
      <c r="B12" s="32">
        <v>1</v>
      </c>
      <c r="C12" s="32">
        <v>2</v>
      </c>
      <c r="D12" s="32">
        <v>3</v>
      </c>
      <c r="E12" s="32">
        <v>4</v>
      </c>
      <c r="F12" s="32">
        <v>5</v>
      </c>
      <c r="G12" s="32">
        <v>6</v>
      </c>
      <c r="H12" s="32">
        <v>7</v>
      </c>
      <c r="I12" s="32">
        <v>8</v>
      </c>
      <c r="J12" s="32">
        <v>9</v>
      </c>
      <c r="K12" s="32">
        <v>10</v>
      </c>
      <c r="L12" s="32">
        <v>11</v>
      </c>
      <c r="M12" s="32">
        <v>12</v>
      </c>
      <c r="N12" s="32">
        <v>13</v>
      </c>
      <c r="O12" s="32">
        <v>14</v>
      </c>
      <c r="P12" s="32">
        <v>15</v>
      </c>
      <c r="Q12" s="32">
        <v>16</v>
      </c>
      <c r="R12" s="32">
        <v>17</v>
      </c>
      <c r="S12" s="32">
        <v>18</v>
      </c>
      <c r="T12" s="32">
        <v>19</v>
      </c>
    </row>
    <row r="13" s="22" customFormat="1" ht="20.25" customHeight="1" spans="1:20">
      <c r="A13" s="29" t="str">
        <f>'KQGQ.KN(KQGQ.1)'!A13</f>
        <v>Tổng</v>
      </c>
      <c r="B13" s="29">
        <f>B14+B18</f>
        <v>0</v>
      </c>
      <c r="C13" s="29">
        <f>C14+C18</f>
        <v>0</v>
      </c>
      <c r="D13" s="29">
        <f t="shared" ref="D13:T13" si="0">D14+D18</f>
        <v>0</v>
      </c>
      <c r="E13" s="29">
        <f t="shared" si="0"/>
        <v>0</v>
      </c>
      <c r="F13" s="29">
        <f t="shared" si="0"/>
        <v>0</v>
      </c>
      <c r="G13" s="29">
        <f t="shared" si="0"/>
        <v>0</v>
      </c>
      <c r="H13" s="29">
        <f t="shared" si="0"/>
        <v>0</v>
      </c>
      <c r="I13" s="29">
        <f t="shared" si="0"/>
        <v>0</v>
      </c>
      <c r="J13" s="29">
        <f t="shared" si="0"/>
        <v>0</v>
      </c>
      <c r="K13" s="29">
        <f t="shared" si="0"/>
        <v>0</v>
      </c>
      <c r="L13" s="29">
        <f t="shared" si="0"/>
        <v>0</v>
      </c>
      <c r="M13" s="29">
        <f t="shared" si="0"/>
        <v>0</v>
      </c>
      <c r="N13" s="29">
        <f t="shared" si="0"/>
        <v>0</v>
      </c>
      <c r="O13" s="29">
        <f t="shared" si="0"/>
        <v>0</v>
      </c>
      <c r="P13" s="29">
        <f t="shared" si="0"/>
        <v>0</v>
      </c>
      <c r="Q13" s="29">
        <f t="shared" si="0"/>
        <v>0</v>
      </c>
      <c r="R13" s="29">
        <f t="shared" si="0"/>
        <v>0</v>
      </c>
      <c r="S13" s="29">
        <f t="shared" si="0"/>
        <v>0</v>
      </c>
      <c r="T13" s="29">
        <f t="shared" si="0"/>
        <v>0</v>
      </c>
    </row>
    <row r="14" s="22" customFormat="1" hidden="1" spans="1:20">
      <c r="A14" s="30" t="e">
        <f>'Khai báo'!#REF!</f>
        <v>#REF!</v>
      </c>
      <c r="B14" s="30">
        <f>SUM(B15:B17)</f>
        <v>0</v>
      </c>
      <c r="C14" s="30">
        <f>SUM(C15:C17)</f>
        <v>0</v>
      </c>
      <c r="D14" s="30">
        <f>SUM(D15:D17)</f>
        <v>0</v>
      </c>
      <c r="E14" s="30">
        <f>SUM(E15:E17)</f>
        <v>0</v>
      </c>
      <c r="F14" s="30">
        <f t="shared" ref="F14:T14" si="1">SUM(F15:F17)</f>
        <v>0</v>
      </c>
      <c r="G14" s="30">
        <f t="shared" si="1"/>
        <v>0</v>
      </c>
      <c r="H14" s="30">
        <f t="shared" si="1"/>
        <v>0</v>
      </c>
      <c r="I14" s="30">
        <f t="shared" si="1"/>
        <v>0</v>
      </c>
      <c r="J14" s="30">
        <f t="shared" si="1"/>
        <v>0</v>
      </c>
      <c r="K14" s="30">
        <f t="shared" si="1"/>
        <v>0</v>
      </c>
      <c r="L14" s="30">
        <f t="shared" si="1"/>
        <v>0</v>
      </c>
      <c r="M14" s="30">
        <f t="shared" si="1"/>
        <v>0</v>
      </c>
      <c r="N14" s="30">
        <f t="shared" si="1"/>
        <v>0</v>
      </c>
      <c r="O14" s="30">
        <f t="shared" si="1"/>
        <v>0</v>
      </c>
      <c r="P14" s="30">
        <f t="shared" si="1"/>
        <v>0</v>
      </c>
      <c r="Q14" s="30">
        <f t="shared" si="1"/>
        <v>0</v>
      </c>
      <c r="R14" s="30">
        <f t="shared" si="1"/>
        <v>0</v>
      </c>
      <c r="S14" s="30">
        <f t="shared" si="1"/>
        <v>0</v>
      </c>
      <c r="T14" s="30">
        <f t="shared" si="1"/>
        <v>0</v>
      </c>
    </row>
    <row r="15" hidden="1" spans="1:20">
      <c r="A15" s="31" t="e">
        <f>'Khai báo'!#REF!</f>
        <v>#REF!</v>
      </c>
      <c r="B15" s="32"/>
      <c r="C15" s="32"/>
      <c r="D15" s="32"/>
      <c r="E15" s="32"/>
      <c r="F15" s="32"/>
      <c r="G15" s="32"/>
      <c r="H15" s="32"/>
      <c r="I15" s="32"/>
      <c r="J15" s="32"/>
      <c r="K15" s="32"/>
      <c r="L15" s="32"/>
      <c r="M15" s="32"/>
      <c r="N15" s="32"/>
      <c r="O15" s="32"/>
      <c r="P15" s="32"/>
      <c r="Q15" s="32"/>
      <c r="R15" s="32"/>
      <c r="S15" s="32"/>
      <c r="T15" s="32"/>
    </row>
    <row r="16" hidden="1" spans="1:20">
      <c r="A16" s="45" t="e">
        <f>'Khai báo'!#REF!</f>
        <v>#REF!</v>
      </c>
      <c r="B16" s="32"/>
      <c r="C16" s="32"/>
      <c r="D16" s="32"/>
      <c r="E16" s="32"/>
      <c r="F16" s="32"/>
      <c r="G16" s="32"/>
      <c r="H16" s="32"/>
      <c r="I16" s="32"/>
      <c r="J16" s="32"/>
      <c r="K16" s="32"/>
      <c r="L16" s="32"/>
      <c r="M16" s="32"/>
      <c r="N16" s="32"/>
      <c r="O16" s="32"/>
      <c r="P16" s="32"/>
      <c r="Q16" s="32"/>
      <c r="R16" s="32"/>
      <c r="S16" s="32"/>
      <c r="T16" s="32"/>
    </row>
    <row r="17" s="22" customFormat="1" hidden="1" spans="1:20">
      <c r="A17" s="31" t="e">
        <f>'Khai báo'!#REF!</f>
        <v>#REF!</v>
      </c>
      <c r="B17" s="27"/>
      <c r="C17" s="27"/>
      <c r="D17" s="27"/>
      <c r="E17" s="27"/>
      <c r="F17" s="27"/>
      <c r="G17" s="27"/>
      <c r="H17" s="27"/>
      <c r="I17" s="27"/>
      <c r="J17" s="27"/>
      <c r="K17" s="27"/>
      <c r="L17" s="27"/>
      <c r="M17" s="27"/>
      <c r="N17" s="27"/>
      <c r="O17" s="27"/>
      <c r="P17" s="27"/>
      <c r="Q17" s="27"/>
      <c r="R17" s="27"/>
      <c r="S17" s="27"/>
      <c r="T17" s="27"/>
    </row>
    <row r="18" hidden="1" spans="1:20">
      <c r="A18" s="30" t="str">
        <f>'Khai báo'!A6</f>
        <v>Xã phường</v>
      </c>
      <c r="B18" s="30">
        <f>SUM(B19:B29)</f>
        <v>0</v>
      </c>
      <c r="C18" s="30">
        <f>SUM(C19:C29)</f>
        <v>0</v>
      </c>
      <c r="D18" s="30">
        <f>SUM(D19:D29)</f>
        <v>0</v>
      </c>
      <c r="E18" s="30">
        <f t="shared" ref="E18:T18" si="2">SUM(E19:E29)</f>
        <v>0</v>
      </c>
      <c r="F18" s="30">
        <f t="shared" si="2"/>
        <v>0</v>
      </c>
      <c r="G18" s="30">
        <f t="shared" si="2"/>
        <v>0</v>
      </c>
      <c r="H18" s="30">
        <f t="shared" si="2"/>
        <v>0</v>
      </c>
      <c r="I18" s="30">
        <f t="shared" si="2"/>
        <v>0</v>
      </c>
      <c r="J18" s="30">
        <f t="shared" si="2"/>
        <v>0</v>
      </c>
      <c r="K18" s="30">
        <f t="shared" si="2"/>
        <v>0</v>
      </c>
      <c r="L18" s="30">
        <f t="shared" si="2"/>
        <v>0</v>
      </c>
      <c r="M18" s="30">
        <f t="shared" si="2"/>
        <v>0</v>
      </c>
      <c r="N18" s="30">
        <f t="shared" si="2"/>
        <v>0</v>
      </c>
      <c r="O18" s="30">
        <f t="shared" si="2"/>
        <v>0</v>
      </c>
      <c r="P18" s="30">
        <f t="shared" si="2"/>
        <v>0</v>
      </c>
      <c r="Q18" s="30">
        <f t="shared" si="2"/>
        <v>0</v>
      </c>
      <c r="R18" s="30">
        <f t="shared" si="2"/>
        <v>0</v>
      </c>
      <c r="S18" s="30">
        <f t="shared" si="2"/>
        <v>0</v>
      </c>
      <c r="T18" s="30">
        <f t="shared" si="2"/>
        <v>0</v>
      </c>
    </row>
    <row r="19" spans="1:20">
      <c r="A19" s="33" t="str">
        <f>'Khai báo'!A7</f>
        <v>Xã Phù Đổng</v>
      </c>
      <c r="B19" s="32">
        <v>0</v>
      </c>
      <c r="C19" s="32">
        <v>0</v>
      </c>
      <c r="D19" s="32">
        <v>0</v>
      </c>
      <c r="E19" s="32">
        <v>0</v>
      </c>
      <c r="F19" s="32">
        <v>0</v>
      </c>
      <c r="G19" s="32">
        <v>0</v>
      </c>
      <c r="H19" s="32">
        <v>0</v>
      </c>
      <c r="I19" s="32">
        <v>0</v>
      </c>
      <c r="J19" s="32">
        <v>0</v>
      </c>
      <c r="K19" s="32">
        <v>0</v>
      </c>
      <c r="L19" s="32">
        <v>0</v>
      </c>
      <c r="M19" s="32">
        <v>0</v>
      </c>
      <c r="N19" s="32">
        <v>0</v>
      </c>
      <c r="O19" s="32">
        <v>0</v>
      </c>
      <c r="P19" s="32">
        <v>0</v>
      </c>
      <c r="Q19" s="32">
        <v>0</v>
      </c>
      <c r="R19" s="32">
        <v>0</v>
      </c>
      <c r="S19" s="32">
        <v>0</v>
      </c>
      <c r="T19" s="32">
        <v>0</v>
      </c>
    </row>
    <row r="20" s="22" customFormat="1" hidden="1" spans="1:20">
      <c r="A20" s="45">
        <f>'Khai báo'!A8</f>
        <v>0</v>
      </c>
      <c r="B20" s="27"/>
      <c r="C20" s="27"/>
      <c r="D20" s="27"/>
      <c r="E20" s="27"/>
      <c r="F20" s="27"/>
      <c r="G20" s="27"/>
      <c r="H20" s="27"/>
      <c r="I20" s="27"/>
      <c r="J20" s="27"/>
      <c r="K20" s="27"/>
      <c r="L20" s="27"/>
      <c r="M20" s="27"/>
      <c r="N20" s="27"/>
      <c r="O20" s="27"/>
      <c r="P20" s="27"/>
      <c r="Q20" s="27"/>
      <c r="R20" s="27"/>
      <c r="S20" s="27"/>
      <c r="T20" s="27"/>
    </row>
    <row r="21" hidden="1" spans="1:20">
      <c r="A21" s="31">
        <f>'Khai báo'!A9</f>
        <v>0</v>
      </c>
      <c r="B21" s="32"/>
      <c r="C21" s="32"/>
      <c r="D21" s="32"/>
      <c r="E21" s="32"/>
      <c r="F21" s="32"/>
      <c r="G21" s="32"/>
      <c r="H21" s="32"/>
      <c r="I21" s="32"/>
      <c r="J21" s="32"/>
      <c r="K21" s="32"/>
      <c r="L21" s="32"/>
      <c r="M21" s="32"/>
      <c r="N21" s="32"/>
      <c r="O21" s="32"/>
      <c r="P21" s="32"/>
      <c r="Q21" s="32"/>
      <c r="R21" s="32"/>
      <c r="S21" s="32"/>
      <c r="T21" s="32"/>
    </row>
    <row r="22" hidden="1" spans="1:20">
      <c r="A22" s="45">
        <f>'Khai báo'!A10</f>
        <v>0</v>
      </c>
      <c r="B22" s="32"/>
      <c r="C22" s="32"/>
      <c r="D22" s="32"/>
      <c r="E22" s="32"/>
      <c r="F22" s="32"/>
      <c r="G22" s="32"/>
      <c r="H22" s="32"/>
      <c r="I22" s="32"/>
      <c r="J22" s="32"/>
      <c r="K22" s="32"/>
      <c r="L22" s="32"/>
      <c r="M22" s="32"/>
      <c r="N22" s="32"/>
      <c r="O22" s="32"/>
      <c r="P22" s="32"/>
      <c r="Q22" s="32"/>
      <c r="R22" s="32"/>
      <c r="S22" s="32"/>
      <c r="T22" s="32"/>
    </row>
    <row r="23" s="22" customFormat="1" hidden="1" spans="1:20">
      <c r="A23" s="31">
        <f>'Khai báo'!A11</f>
        <v>0</v>
      </c>
      <c r="B23" s="27"/>
      <c r="C23" s="27"/>
      <c r="D23" s="27"/>
      <c r="E23" s="27"/>
      <c r="F23" s="27"/>
      <c r="G23" s="27"/>
      <c r="H23" s="27"/>
      <c r="I23" s="27"/>
      <c r="J23" s="27"/>
      <c r="K23" s="27"/>
      <c r="L23" s="27"/>
      <c r="M23" s="27"/>
      <c r="N23" s="27"/>
      <c r="O23" s="27"/>
      <c r="P23" s="27"/>
      <c r="Q23" s="27"/>
      <c r="R23" s="27"/>
      <c r="S23" s="27"/>
      <c r="T23" s="27"/>
    </row>
    <row r="24" hidden="1" spans="1:20">
      <c r="A24" s="45">
        <f>'Khai báo'!A12</f>
        <v>0</v>
      </c>
      <c r="B24" s="32"/>
      <c r="C24" s="32"/>
      <c r="D24" s="32"/>
      <c r="E24" s="32"/>
      <c r="F24" s="32"/>
      <c r="G24" s="32"/>
      <c r="H24" s="32"/>
      <c r="I24" s="32"/>
      <c r="J24" s="32"/>
      <c r="K24" s="32"/>
      <c r="L24" s="32"/>
      <c r="M24" s="32"/>
      <c r="N24" s="32"/>
      <c r="O24" s="32"/>
      <c r="P24" s="32"/>
      <c r="Q24" s="32"/>
      <c r="R24" s="32"/>
      <c r="S24" s="32"/>
      <c r="T24" s="32"/>
    </row>
    <row r="25" hidden="1" spans="1:20">
      <c r="A25" s="31">
        <f>'Khai báo'!A13</f>
        <v>0</v>
      </c>
      <c r="B25" s="32"/>
      <c r="C25" s="32"/>
      <c r="D25" s="32"/>
      <c r="E25" s="32"/>
      <c r="F25" s="32"/>
      <c r="G25" s="32"/>
      <c r="H25" s="32"/>
      <c r="I25" s="32"/>
      <c r="J25" s="32"/>
      <c r="K25" s="32"/>
      <c r="L25" s="32"/>
      <c r="M25" s="32"/>
      <c r="N25" s="32"/>
      <c r="O25" s="32"/>
      <c r="P25" s="32"/>
      <c r="Q25" s="32"/>
      <c r="R25" s="32"/>
      <c r="S25" s="32"/>
      <c r="T25" s="32"/>
    </row>
    <row r="26" s="22" customFormat="1" hidden="1" spans="1:20">
      <c r="A26" s="45">
        <f>'Khai báo'!A14</f>
        <v>0</v>
      </c>
      <c r="B26" s="27"/>
      <c r="C26" s="27"/>
      <c r="D26" s="27"/>
      <c r="E26" s="27"/>
      <c r="F26" s="27"/>
      <c r="G26" s="27"/>
      <c r="H26" s="27"/>
      <c r="I26" s="27"/>
      <c r="J26" s="27"/>
      <c r="K26" s="27"/>
      <c r="L26" s="27"/>
      <c r="M26" s="27"/>
      <c r="N26" s="27"/>
      <c r="O26" s="27"/>
      <c r="P26" s="27"/>
      <c r="Q26" s="27"/>
      <c r="R26" s="27"/>
      <c r="S26" s="27"/>
      <c r="T26" s="27"/>
    </row>
    <row r="27" hidden="1" spans="1:20">
      <c r="A27" s="31">
        <f>'Khai báo'!A15</f>
        <v>0</v>
      </c>
      <c r="B27" s="32"/>
      <c r="C27" s="32"/>
      <c r="D27" s="32"/>
      <c r="E27" s="32"/>
      <c r="F27" s="32"/>
      <c r="G27" s="32"/>
      <c r="H27" s="32"/>
      <c r="I27" s="32"/>
      <c r="J27" s="32"/>
      <c r="K27" s="32"/>
      <c r="L27" s="32"/>
      <c r="M27" s="32"/>
      <c r="N27" s="32"/>
      <c r="O27" s="32"/>
      <c r="P27" s="32"/>
      <c r="Q27" s="32"/>
      <c r="R27" s="32"/>
      <c r="S27" s="32"/>
      <c r="T27" s="32"/>
    </row>
    <row r="28" hidden="1" spans="1:20">
      <c r="A28" s="45">
        <f>'Khai báo'!A16</f>
        <v>0</v>
      </c>
      <c r="B28" s="32"/>
      <c r="C28" s="32"/>
      <c r="D28" s="32"/>
      <c r="E28" s="32"/>
      <c r="F28" s="32"/>
      <c r="G28" s="32"/>
      <c r="H28" s="32"/>
      <c r="I28" s="32"/>
      <c r="J28" s="32"/>
      <c r="K28" s="32"/>
      <c r="L28" s="32"/>
      <c r="M28" s="32"/>
      <c r="N28" s="32"/>
      <c r="O28" s="32"/>
      <c r="P28" s="32"/>
      <c r="Q28" s="32"/>
      <c r="R28" s="32"/>
      <c r="S28" s="32"/>
      <c r="T28" s="32"/>
    </row>
    <row r="29" s="22" customFormat="1" hidden="1" spans="1:20">
      <c r="A29" s="31">
        <f>'Khai báo'!A17</f>
        <v>0</v>
      </c>
      <c r="B29" s="27"/>
      <c r="C29" s="27"/>
      <c r="D29" s="27"/>
      <c r="E29" s="27"/>
      <c r="F29" s="27"/>
      <c r="G29" s="27"/>
      <c r="H29" s="27"/>
      <c r="I29" s="27"/>
      <c r="J29" s="27"/>
      <c r="K29" s="27"/>
      <c r="L29" s="27"/>
      <c r="M29" s="27"/>
      <c r="N29" s="27"/>
      <c r="O29" s="27"/>
      <c r="P29" s="27"/>
      <c r="Q29" s="27"/>
      <c r="R29" s="27"/>
      <c r="S29" s="27"/>
      <c r="T29" s="27"/>
    </row>
    <row r="31" spans="1:1">
      <c r="A31" s="35" t="s">
        <v>497</v>
      </c>
    </row>
    <row r="32" spans="1:1">
      <c r="A32" s="36" t="s">
        <v>302</v>
      </c>
    </row>
    <row r="33" spans="1:1">
      <c r="A33" s="82" t="s">
        <v>259</v>
      </c>
    </row>
    <row r="34" spans="1:1">
      <c r="A34" s="82" t="s">
        <v>498</v>
      </c>
    </row>
    <row r="35" spans="1:1">
      <c r="A35" s="82" t="s">
        <v>499</v>
      </c>
    </row>
    <row r="36" spans="1:1">
      <c r="A36" s="82" t="s">
        <v>500</v>
      </c>
    </row>
    <row r="37" spans="1:1">
      <c r="A37" s="82" t="s">
        <v>501</v>
      </c>
    </row>
    <row r="38" spans="1:1">
      <c r="A38" s="82" t="s">
        <v>502</v>
      </c>
    </row>
    <row r="39" spans="1:1">
      <c r="A39" s="82" t="s">
        <v>503</v>
      </c>
    </row>
    <row r="40" spans="1:1">
      <c r="A40" s="83" t="s">
        <v>504</v>
      </c>
    </row>
    <row r="48" spans="9:9">
      <c r="I48" s="23">
        <v>0</v>
      </c>
    </row>
  </sheetData>
  <sheetProtection algorithmName="SHA-512" hashValue="HoaIQC09mlzFGGPOKi+5Ut8qSMurqmPTJOzP8Hv8TMZDqYOcSp6rqWNxuuR9hnd8BBwZiHlWEzS7brxa2tsNFw==" saltValue="yXsEUgyiM5zhvHbfyyZ9XA==" spinCount="100000" sheet="1" objects="1" scenarios="1"/>
  <mergeCells count="28">
    <mergeCell ref="A1:G1"/>
    <mergeCell ref="A3:T3"/>
    <mergeCell ref="A4:T4"/>
    <mergeCell ref="A5:T5"/>
    <mergeCell ref="D8:G8"/>
    <mergeCell ref="H8:O8"/>
    <mergeCell ref="P8:Q8"/>
    <mergeCell ref="R8:T8"/>
    <mergeCell ref="D9:E9"/>
    <mergeCell ref="F9:G9"/>
    <mergeCell ref="H9:K9"/>
    <mergeCell ref="L9:O9"/>
    <mergeCell ref="H10:I10"/>
    <mergeCell ref="J10:K10"/>
    <mergeCell ref="L10:M10"/>
    <mergeCell ref="N10:O10"/>
    <mergeCell ref="A8:A11"/>
    <mergeCell ref="B8:B11"/>
    <mergeCell ref="C8:C11"/>
    <mergeCell ref="D10:D11"/>
    <mergeCell ref="E10:E11"/>
    <mergeCell ref="F10:F11"/>
    <mergeCell ref="G10:G11"/>
    <mergeCell ref="P9:P11"/>
    <mergeCell ref="Q9:Q11"/>
    <mergeCell ref="R9:R11"/>
    <mergeCell ref="S9:S11"/>
    <mergeCell ref="T9:T11"/>
  </mergeCells>
  <pageMargins left="0.7" right="0.7" top="0.75" bottom="0.75" header="0.3" footer="0.3"/>
  <pageSetup paperSize="9" scale="70"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6" master="" otherUserPermission="visible"/>
  <rangeList sheetStid="11" master="" otherUserPermission="visible"/>
  <rangeList sheetStid="1" master="" otherUserPermission="visible"/>
  <rangeList sheetStid="3" master="" otherUserPermission="visible"/>
  <rangeList sheetStid="4" master="" otherUserPermission="visible"/>
  <rangeList sheetStid="5" master="" otherUserPermission="visible"/>
  <rangeList sheetStid="6" master="" otherUserPermission="visible"/>
  <rangeList sheetStid="7" master="" otherUserPermission="visible"/>
  <rangeList sheetStid="8" master="" otherUserPermission="visible"/>
  <rangeList sheetStid="9" master="" otherUserPermission="visible"/>
  <rangeList sheetStid="10" master="" otherUserPermission="visible"/>
  <rangeList sheetStid="12" master="" otherUserPermission="visible"/>
  <rangeList sheetStid="17"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Sheet1 (2)</vt:lpstr>
      <vt:lpstr>Khai báo</vt:lpstr>
      <vt:lpstr>TCD.TX,DK,DX(TCD.1)</vt:lpstr>
      <vt:lpstr>XLD.TH(XLD.1)</vt:lpstr>
      <vt:lpstr>XLD.KN(XLD.2)</vt:lpstr>
      <vt:lpstr>XLDT.TC(XLD.3)</vt:lpstr>
      <vt:lpstr>XLD.KN,PA(XLD.4)</vt:lpstr>
      <vt:lpstr>KQGQ.KN(KQGQ.1)</vt:lpstr>
      <vt:lpstr>KQ.TH.QĐKN(KQGQ.2)</vt:lpstr>
      <vt:lpstr>KQGQ.TC(KQGQ.3)</vt:lpstr>
      <vt:lpstr> KQ.TH.QĐTC(KQGQ.4)</vt:lpstr>
      <vt:lpstr>03_QLNN</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luatk Luat</cp:lastModifiedBy>
  <dcterms:created xsi:type="dcterms:W3CDTF">2024-03-04T04:31:00Z</dcterms:created>
  <cp:lastPrinted>2025-07-22T12:20:00Z</cp:lastPrinted>
  <dcterms:modified xsi:type="dcterms:W3CDTF">2025-11-14T10:33:24Z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6401557ABED74E8C80350FBBE23BD5EA_12</vt:lpwstr>
  </property>
  <property fmtid="{D5CDD505-2E9C-101B-9397-08002B2CF9AE}" pid="3" name="KSOProductBuildVer">
    <vt:lpwstr>1033-12.2.0.23155</vt:lpwstr>
  </property>
</Properties>
</file>