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Quốc lộ 6\Phương án đền bù QL6\PA Huy\"/>
    </mc:Choice>
  </mc:AlternateContent>
  <bookViews>
    <workbookView xWindow="-120" yWindow="-120" windowWidth="29040" windowHeight="15840" firstSheet="3" activeTab="6"/>
  </bookViews>
  <sheets>
    <sheet name="Kangatang" sheetId="23" state="veryHidden" r:id="rId1"/>
    <sheet name="foxz" sheetId="34" state="hidden" r:id="rId2"/>
    <sheet name="foxz_2" sheetId="35" state="veryHidden" r:id=""/>
    <sheet name="ng trọng nam" sheetId="33" r:id="rId3"/>
    <sheet name="ng trọng lạc" sheetId="32" r:id="rId4"/>
    <sheet name="ng trọng mùi" sheetId="31" r:id="rId5"/>
    <sheet name="BẢNG TỔNG HỢP" sheetId="36" r:id="rId6"/>
  </sheets>
  <externalReferences>
    <externalReference r:id="rId7"/>
  </externalReferences>
  <definedNames>
    <definedName name="_xlnm.Print_Area" localSheetId="6">'BẢNG TỔNG HỢP'!$A$1:$S$32</definedName>
    <definedName name="_xlnm.Print_Titles" localSheetId="6">'BẢNG TỔNG HỢP'!$17:$19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36" l="1"/>
  <c r="J32" i="36" s="1"/>
  <c r="I23" i="36"/>
  <c r="I32" i="36" s="1"/>
  <c r="H23" i="36"/>
  <c r="G23" i="36"/>
  <c r="F23" i="36"/>
  <c r="E23" i="36"/>
  <c r="D23" i="36"/>
  <c r="C23" i="36"/>
  <c r="J22" i="36"/>
  <c r="I22" i="36"/>
  <c r="H22" i="36"/>
  <c r="G22" i="36"/>
  <c r="F22" i="36"/>
  <c r="E22" i="36"/>
  <c r="D22" i="36"/>
  <c r="C22" i="36"/>
  <c r="B22" i="36"/>
  <c r="J21" i="36"/>
  <c r="I21" i="36"/>
  <c r="H21" i="36"/>
  <c r="G21" i="36"/>
  <c r="F21" i="36"/>
  <c r="E21" i="36"/>
  <c r="D21" i="36"/>
  <c r="C21" i="36"/>
  <c r="B21" i="36"/>
  <c r="L32" i="36"/>
  <c r="R32" i="36"/>
  <c r="P32" i="36"/>
  <c r="R23" i="36"/>
  <c r="Q23" i="36"/>
  <c r="P23" i="36"/>
  <c r="S23" i="36" s="1"/>
  <c r="R22" i="36"/>
  <c r="Q22" i="36"/>
  <c r="P22" i="36"/>
  <c r="R21" i="36"/>
  <c r="Q21" i="36"/>
  <c r="P21" i="36"/>
  <c r="K23" i="36" l="1"/>
  <c r="M23" i="36" s="1"/>
  <c r="K22" i="36"/>
  <c r="M22" i="36" s="1"/>
  <c r="S22" i="36"/>
  <c r="H32" i="36"/>
  <c r="S21" i="36"/>
  <c r="Q32" i="36"/>
  <c r="S32" i="36"/>
  <c r="K21" i="36"/>
  <c r="M21" i="36" l="1"/>
  <c r="M32" i="36" s="1"/>
  <c r="K32" i="36"/>
  <c r="H60" i="32"/>
  <c r="E40" i="33" l="1"/>
  <c r="H40" i="33" s="1"/>
  <c r="H41" i="33" s="1"/>
  <c r="F27" i="33"/>
  <c r="G29" i="32"/>
  <c r="E40" i="32" s="1"/>
  <c r="H40" i="32" s="1"/>
  <c r="H41" i="32" s="1"/>
  <c r="F27" i="32"/>
  <c r="G30" i="31"/>
  <c r="E41" i="31" s="1"/>
  <c r="F28" i="31"/>
  <c r="H63" i="31"/>
  <c r="H64" i="31"/>
  <c r="H65" i="31"/>
  <c r="H66" i="31"/>
  <c r="H67" i="31"/>
  <c r="H68" i="31"/>
  <c r="D64" i="32"/>
  <c r="H64" i="32" s="1"/>
  <c r="H65" i="32" s="1"/>
  <c r="H59" i="32"/>
  <c r="H58" i="32"/>
  <c r="H57" i="32"/>
  <c r="H56" i="32" s="1"/>
  <c r="C23" i="32"/>
  <c r="D65" i="33"/>
  <c r="H65" i="33" s="1"/>
  <c r="H66" i="33" s="1"/>
  <c r="H61" i="33"/>
  <c r="H60" i="33" s="1"/>
  <c r="H59" i="33"/>
  <c r="H58" i="33"/>
  <c r="H57" i="33"/>
  <c r="C23" i="33"/>
  <c r="G30" i="32" l="1"/>
  <c r="H56" i="33"/>
  <c r="H62" i="33" s="1"/>
  <c r="H67" i="33" s="1"/>
  <c r="H61" i="32"/>
  <c r="H66" i="32" s="1"/>
  <c r="C24" i="31" l="1"/>
  <c r="H41" i="31"/>
  <c r="H42" i="31" s="1"/>
  <c r="H58" i="31"/>
  <c r="H59" i="31"/>
  <c r="H60" i="31"/>
  <c r="H62" i="31"/>
  <c r="H61" i="31" s="1"/>
  <c r="H72" i="31"/>
  <c r="H57" i="31" l="1"/>
  <c r="H69" i="31" s="1"/>
  <c r="H73" i="31"/>
  <c r="H74" i="31" l="1"/>
</calcChain>
</file>

<file path=xl/sharedStrings.xml><?xml version="1.0" encoding="utf-8"?>
<sst xmlns="http://schemas.openxmlformats.org/spreadsheetml/2006/main" count="499" uniqueCount="163">
  <si>
    <t>CỘNG HÒA XÃ HỘI CHỦ NGHĨA VIỆT NAM</t>
  </si>
  <si>
    <t>Độc lập - Tự do - Hạnh phúc</t>
  </si>
  <si>
    <t>I.</t>
  </si>
  <si>
    <t>NGƯỜI SỬ DỤNG ĐẤT VÀ SỞ HỮU TÀI SẢN GẮN LIỀN VỚI ĐẤT THU HỒI:</t>
  </si>
  <si>
    <t>1.</t>
  </si>
  <si>
    <t xml:space="preserve">Họ và tên người sử dụng đất thu hồi: </t>
  </si>
  <si>
    <t>Nơi ở hiện nay:</t>
  </si>
  <si>
    <t>Nơi thường trú:</t>
  </si>
  <si>
    <t>Số định danh cá nhân</t>
  </si>
  <si>
    <t>2.</t>
  </si>
  <si>
    <t xml:space="preserve">Họ và tên người sở hữu tài sản gắn liền với đất thu hồi: </t>
  </si>
  <si>
    <t>Số định danh cá nhân:</t>
  </si>
  <si>
    <t>II</t>
  </si>
  <si>
    <t>HIỆN TRẠNG SỦ DỤNG ĐẤT VÀ TÀI SẢN GẮN LIỀN VỚI ĐẤT THU HỒI:</t>
  </si>
  <si>
    <t>Hiện trạng sử dụng đất:</t>
  </si>
  <si>
    <t xml:space="preserve">Thửa đất số: </t>
  </si>
  <si>
    <t>Tờ bản đồ số:</t>
  </si>
  <si>
    <t>Diện tích thửa đất:</t>
  </si>
  <si>
    <t>Trong đó:</t>
  </si>
  <si>
    <t>Trong chỉ giới GPMB:</t>
  </si>
  <si>
    <t>Ngoài chỉ giới GPMB:</t>
  </si>
  <si>
    <t xml:space="preserve">Vị trí, địa điểm thu hồi đất: </t>
  </si>
  <si>
    <t>Diện tích đất trong chỉ giới thu hồi:</t>
  </si>
  <si>
    <t xml:space="preserve">Diện tích đất còn lại ngoài chỉ giới: </t>
  </si>
  <si>
    <t>3.</t>
  </si>
  <si>
    <t>Tổng diện tích đất đang sử dụng: Đất phi nông nghiệp.</t>
  </si>
  <si>
    <t>Tổng diện tích thu hồi:</t>
  </si>
  <si>
    <t xml:space="preserve">Diện tích thu hồi nằm trong đất lưu không 28,0 m đường Quốc lộ 6: </t>
  </si>
  <si>
    <t>Diện tích thu hồi nằm ngoài lưu không 28,0 m đường Quốc lộ 6:</t>
  </si>
  <si>
    <t>4.</t>
  </si>
  <si>
    <t>Bồi thường về đất và tái định cư:</t>
  </si>
  <si>
    <t>TT</t>
  </si>
  <si>
    <t>Tiền Bồi thường 
(Giá trị quyền sử dụng đất của diện tích đất thu hồi)</t>
  </si>
  <si>
    <t>Loại đất</t>
  </si>
  <si>
    <t xml:space="preserve">Đơn vị tính </t>
  </si>
  <si>
    <t>Khối lượng</t>
  </si>
  <si>
    <t>Đơn giá (đồng/m2)</t>
  </si>
  <si>
    <t>Tỷ lệ BT, HT (%)</t>
  </si>
  <si>
    <t>Thành tiền 2 (đồng)</t>
  </si>
  <si>
    <t>Ghi chú</t>
  </si>
  <si>
    <t>Cộng:</t>
  </si>
  <si>
    <t>Bồi thường bằng đất ở hoặc nhà ở tái định cư (nếu có)</t>
  </si>
  <si>
    <t>Không bố trí tái định cư.</t>
  </si>
  <si>
    <t>Số tiền chênh lệch giữa tiền bồi thường đất thu hồi và tiền đất ở, nhà ở tái định cư được bố trí:</t>
  </si>
  <si>
    <t>* Người bị thu hồi đất được nhận (nếu thành tiền 1  lớn hơn thành tiền 2)</t>
  </si>
  <si>
    <t>* Người bị thu hồi đất phải nộp (nếu thành tiền 1  nhỏ hơn thành tiền 2)</t>
  </si>
  <si>
    <t>Bồi thường, hỗ trợ về tài sản gắn liền với đất bị thu hồi:</t>
  </si>
  <si>
    <t>Tên tài sản</t>
  </si>
  <si>
    <t>Quy cách tài sản</t>
  </si>
  <si>
    <t xml:space="preserve">Khối lượng </t>
  </si>
  <si>
    <t>Đơn giá</t>
  </si>
  <si>
    <t>Thành tiền (đ)</t>
  </si>
  <si>
    <t>A.</t>
  </si>
  <si>
    <t>Nhà ở, công trình xây dựng</t>
  </si>
  <si>
    <t>B.</t>
  </si>
  <si>
    <t>Cây trồng, vật nuôi là thủy sản</t>
  </si>
  <si>
    <t>Cộng (A+B) :</t>
  </si>
  <si>
    <t>Các khoản bồi thường, hỗ trợ khác:</t>
  </si>
  <si>
    <t>Khoản bồi thường, hỗ trợ</t>
  </si>
  <si>
    <t>Đơn vị tính</t>
  </si>
  <si>
    <t>Hệ số điều chỉnh</t>
  </si>
  <si>
    <t xml:space="preserve"> Thưởng tiến độ bàn giao mặt bằng (K1,Đ18, QĐ56) </t>
  </si>
  <si>
    <t>hộ</t>
  </si>
  <si>
    <t>Tổng cộng tiền bồi thường, hỗ trợ được nhận (1+2+3+4):</t>
  </si>
  <si>
    <t>đồng</t>
  </si>
  <si>
    <t>STT</t>
  </si>
  <si>
    <t>Chủ sử dụng đất</t>
  </si>
  <si>
    <t>Nơi ở hiện nay</t>
  </si>
  <si>
    <t>Vị trí đất thu hồi</t>
  </si>
  <si>
    <t>Tờ bản đồ số</t>
  </si>
  <si>
    <t>Thửa số</t>
  </si>
  <si>
    <t>Nội dung bồi thường hỗ trợ về đất</t>
  </si>
  <si>
    <t>Số nhân khẩu</t>
  </si>
  <si>
    <t>Bồi thường về đất (đồng)</t>
  </si>
  <si>
    <t>Bồi thường về tài sản (đồng)</t>
  </si>
  <si>
    <t>Bồi thường về cây cối hoa màu (đồng)</t>
  </si>
  <si>
    <t>Tổng tiền BTHT (đồng)</t>
  </si>
  <si>
    <t xml:space="preserve">Bằng chữ </t>
  </si>
  <si>
    <t>Tổng diện tích thửa đất đo đạc hiện trạng (m2)</t>
  </si>
  <si>
    <t>Trong đó</t>
  </si>
  <si>
    <t>Diện tích đất thu hồi (m2)</t>
  </si>
  <si>
    <t>Diện tích còn lại (m2)</t>
  </si>
  <si>
    <t>Nguồn gốc, thời gian sử dụng đất:</t>
  </si>
  <si>
    <t xml:space="preserve">Tổng diện tích thửa đất thu hồi (theo hồ sơ quản lý): </t>
  </si>
  <si>
    <t>Không</t>
  </si>
  <si>
    <t>Bằng chữ:</t>
  </si>
  <si>
    <r>
      <t>m</t>
    </r>
    <r>
      <rPr>
        <vertAlign val="superscript"/>
        <sz val="14"/>
        <rFont val="Times New Roman"/>
        <family val="1"/>
      </rPr>
      <t>2</t>
    </r>
  </si>
  <si>
    <r>
      <t>m</t>
    </r>
    <r>
      <rPr>
        <vertAlign val="superscript"/>
        <sz val="14"/>
        <color theme="1"/>
        <rFont val="Times New Roman"/>
        <family val="1"/>
      </rPr>
      <t>2</t>
    </r>
  </si>
  <si>
    <r>
      <t>m</t>
    </r>
    <r>
      <rPr>
        <vertAlign val="superscript"/>
        <sz val="14"/>
        <color theme="1"/>
        <rFont val="Times New Roman"/>
        <family val="1"/>
      </rPr>
      <t>2</t>
    </r>
    <r>
      <rPr>
        <sz val="14"/>
        <color theme="1"/>
        <rFont val="Times New Roman"/>
        <family val="1"/>
      </rPr>
      <t xml:space="preserve"> </t>
    </r>
  </si>
  <si>
    <t>Nguồn gốc đất thu hồi</t>
  </si>
  <si>
    <t>Loại đất thu hồi</t>
  </si>
  <si>
    <t xml:space="preserve">Tổng cộng: </t>
  </si>
  <si>
    <t>ỦY BAN NHÂN DÂN THÀNH PHỐ HÀ NỘI</t>
  </si>
  <si>
    <t>BAN QUẢN LÝ DỰ ÁN ĐÂU TƯ XÂY DỰNG CÔNG TRÌNH GIAO THÔNG THÀNH PHỐ HÀ NỘI</t>
  </si>
  <si>
    <t>BẢNG TỔNG HỢP PHƯƠNG ÁN BỒI THƯỜNG, HỖ TRỢ , TÁI ĐỊNH CƯ (ĐỢT 1)</t>
  </si>
  <si>
    <t>5.</t>
  </si>
  <si>
    <t>Số hộ gia đình (số cặp vợ chồng):</t>
  </si>
  <si>
    <t>Người có quyền lợi và nghĩa vụ liên quan; thu nhập từ việc sử dụng đất, tài sản gắn liền với đất thu hồi, nguyện vọng tái định cư, chuyển đổi nghề:</t>
  </si>
  <si>
    <t>6.</t>
  </si>
  <si>
    <t>khẩu</t>
  </si>
  <si>
    <t>Kèm theo tờ trình số:                    /TTr - BQLCTGT ngày         tháng 10 năm 2025 của Ban quản lý dự án đầu tư xây dựng công trình giao thông thành phố Hà Nội.</t>
  </si>
  <si>
    <t xml:space="preserve">Dự án thành phần 1.2: Bồi thường, hỗ trợ và tái định cư thực hiện GPMB trên địa bàn huyện Chương Mỹ thuộc dự án cải tạo, nâng cấp Quốc lộ 6 đoạn Ba La - Xuân Mai. (Địa giới hành chính xã Phú Nghĩa – Thành phố Hà Nội) </t>
  </si>
  <si>
    <t>Phú Nghĩa, ngày      tháng  11 năm 2025</t>
  </si>
  <si>
    <t>(Kèm theo Quyết định số:                /QĐ-UBND  ngày    /   /2025 của UBND xã Phú Nghĩa)</t>
  </si>
  <si>
    <t xml:space="preserve"> PHƯƠNG ÁN CHI TIẾT BỒI THƯỜNG, HỖ TRỢ VÀ TÁI ĐỊNH CƯ</t>
  </si>
  <si>
    <t xml:space="preserve">Dự án thành phần 1.2: Bồi thường, hỗ trợ và tái định cư thực hiện giải phóng mặt bằng trên địa bàn huyện Chương Mỹ thuộc Dự án đầu tư cải tạo, nâng cấp Quốc Lộ 6 đoạn Ba La - Xuân Mai (Trên địa giới hành chính xã Phú Nghĩa)
</t>
  </si>
  <si>
    <r>
      <t xml:space="preserve"> Thưởng tiến độ bàn giao mặt bằng </t>
    </r>
    <r>
      <rPr>
        <i/>
        <sz val="14"/>
        <rFont val="Times New Roman"/>
        <family val="1"/>
      </rPr>
      <t xml:space="preserve">(K1,Đ18, QĐ56) </t>
    </r>
  </si>
  <si>
    <t>PHƯƠNG ÁN BỒI THƯỜNG, HỖ TRỢ VÀ TÁI ĐỊNH CƯ:</t>
  </si>
  <si>
    <t>III.</t>
  </si>
  <si>
    <t>DỰ THẢO</t>
  </si>
  <si>
    <t>Phú Nghĩa, ngày      tháng     năm 2025</t>
  </si>
  <si>
    <t>(Kèm theo Tờ trình số:                /TTr-BQLCGT  ngày    /   /2025 của Ban quản lý dự án Đầu tư Xây dựng Công trình Giao thông TP Hà Nội)</t>
  </si>
  <si>
    <t>Không BT theo luật đất đai 2024</t>
  </si>
  <si>
    <t xml:space="preserve">Sân bê tông </t>
  </si>
  <si>
    <t>m</t>
  </si>
  <si>
    <t>Sân bê tông</t>
  </si>
  <si>
    <t>Vị trí 1 - Quốc Lộ 6</t>
  </si>
  <si>
    <t>Thôn Đồi 1 - Xã Phú Nghĩa - Thành phố Hà Nội</t>
  </si>
  <si>
    <t>001065002342</t>
  </si>
  <si>
    <t>Mái vẩy tôn</t>
  </si>
  <si>
    <t>Nguyễn Trọng Lạc</t>
  </si>
  <si>
    <t>001042004485</t>
  </si>
  <si>
    <t>Nguyễn Trọng Mùi</t>
  </si>
  <si>
    <t>001063043614</t>
  </si>
  <si>
    <t>Sân Bê tông</t>
  </si>
  <si>
    <t>Tạm: mái tôn, quây tôn, cao 2,7m, không khu phụ</t>
  </si>
  <si>
    <t>Dâu da đk 25cm</t>
  </si>
  <si>
    <t>cây</t>
  </si>
  <si>
    <t>Lộc vừng đk 30cm</t>
  </si>
  <si>
    <t>Khế đk 30cm</t>
  </si>
  <si>
    <t>Nhãn đk 30cm</t>
  </si>
  <si>
    <t>Xoan đk 35cm</t>
  </si>
  <si>
    <t>Ổi đk 20cm</t>
  </si>
  <si>
    <t>Cau vua 50cm</t>
  </si>
  <si>
    <t>DGT</t>
  </si>
  <si>
    <t>Diện tích thu hồi 160,1m2 là đất Hành lang giao thông đường Quốc Lộ 6 (DGT)</t>
  </si>
  <si>
    <t>Công Ty TNHH thương mại và xây dựng Tây Hồ</t>
  </si>
  <si>
    <t>Người đại diện:</t>
  </si>
  <si>
    <t>Diện tích thu hồi 231.5m2 là đất Hành lang giao thông đường Quốc Lộ 6 (DGT)</t>
  </si>
  <si>
    <t>Nguyễn Trọng Năm - Đỗ Thị Hường</t>
  </si>
  <si>
    <t>Diện tích thu hồi 315,3m2 là đất Hành lang giao thông đường Quốc Lộ 6 (DGT)</t>
  </si>
  <si>
    <t>Nhà G1, tường 220, mái tôn, cao 6m, tường chịu lực, không khu phụ, nền xi măng</t>
  </si>
  <si>
    <t>Nhà G1, tường 220, nền láng xi măng, cao 4,5m, mái tôn, không khu phụ</t>
  </si>
  <si>
    <t>Nhà G, tường 220 (1 phần quây tôn) mái tôn, cao 3,3m, không có khu phụ, láng xi măng</t>
  </si>
  <si>
    <t>Không BT theo điều 105 luật đất đai 2024</t>
  </si>
  <si>
    <t>BAN QLDA ĐẦU TƯ XÂY DỰNG</t>
  </si>
  <si>
    <t>CÔNG TRÌNH GIAO THÔNG TP HÀ NỘI</t>
  </si>
  <si>
    <t xml:space="preserve">      Ban Quản lý dự án đầu tư xây dựng công trình giao thông TP Hà Nội phối hợp với UBND Xã Phú Nghĩa tiến hành công khai phương án dự thảo chi tiết tới hộ gia đình trong vòng 10 ngày. Trong thời gian công khai nếu hộ gia đình có ý kiến thắc mắc về bản Dự thảo phương án chi tiết bồi thường, hỗ trợ &amp; TĐC này thì gửi đơn về Phòng Kinh Tế - UBND Xã Phú Nghĩa.</t>
  </si>
  <si>
    <r>
      <t xml:space="preserve">Ý kiến của hộ gia đình, cá nhân (Đánh dấu "x" vào ô </t>
    </r>
    <r>
      <rPr>
        <sz val="13"/>
        <color theme="1"/>
        <rFont val="Wingdings 2"/>
        <family val="1"/>
        <charset val="2"/>
      </rPr>
      <t>S</t>
    </r>
    <r>
      <rPr>
        <sz val="13"/>
        <color theme="1"/>
        <rFont val="Times New Roman"/>
        <family val="1"/>
      </rPr>
      <t xml:space="preserve">       ) </t>
    </r>
  </si>
  <si>
    <r>
      <t xml:space="preserve">Tôi đồng ý với phương án dự thảo chi tiết trên và đề nghị UBND xã Phú Nghĩa phê duyệt phương án bồi thường, hỗ trợ và tái định cư và ban hành Quyết định thu hồi đất    </t>
    </r>
    <r>
      <rPr>
        <b/>
        <sz val="13"/>
        <color theme="1"/>
        <rFont val="Wingdings 2"/>
        <family val="1"/>
        <charset val="2"/>
      </rPr>
      <t>*</t>
    </r>
  </si>
  <si>
    <r>
      <t xml:space="preserve">Tôi không đồng ý với phương án dự thảo chi tiết trên    </t>
    </r>
    <r>
      <rPr>
        <b/>
        <sz val="13"/>
        <color theme="1"/>
        <rFont val="Wingdings 2"/>
        <family val="1"/>
        <charset val="2"/>
      </rPr>
      <t>*</t>
    </r>
  </si>
  <si>
    <t>(Hộ gia đình ký và ghi rõ họ tên)</t>
  </si>
  <si>
    <t>không đồng</t>
  </si>
  <si>
    <t>Hà Nội; ngày        tháng 01 năm 2026</t>
  </si>
  <si>
    <t>Hà Nội; ngày        tháng 10 năm 2025</t>
  </si>
  <si>
    <t>CỘNG HOÀ XÃ HỘI CHỦ NGHĨA VIỆT NAM</t>
  </si>
  <si>
    <t xml:space="preserve">Dự án thành phần 1.2: Bồi thường, hỗ trợ và tái định cư thực hiện GPMB trên địa bàn huyện Chương Mỹ thuộc dự án cải tạo, nâng cấp Quốc lộ 6 đoạn Ba La - Xuân Mai. 
(Địa giới hành chính xã Phú Nghĩa – Thành phố Hà Nội) </t>
  </si>
  <si>
    <t xml:space="preserve">        ( Kèm theo Thông báo số:                    /TB-UBND  ngày         tháng 01 năm 2026 của UBND xã Phú Nghĩa)</t>
  </si>
  <si>
    <t>Số Hộ</t>
  </si>
  <si>
    <t>Diện tích được cấp GCN QSDĐ (m2)</t>
  </si>
  <si>
    <t>Diện tích đất hành lang giao thông (m2)</t>
  </si>
  <si>
    <t>0</t>
  </si>
  <si>
    <t>Công Ty TNHH thương mại và xây dựng Tây Hồ ( Người đại diện: Nguyễn Trọng Mùi)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</si>
</sst>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0.00_-;\-* #,##0.00_-;_-* &quot;-&quot;??_-;_-@_-"/>
    <numFmt numFmtId="166" formatCode="_(* #,##0_);_(* \(#,##0\);_(* &quot;-&quot;??_);_(@_)"/>
    <numFmt numFmtId="167" formatCode="_(* #,##0.0_);_(* \(#,##0.0\);_(* &quot;-&quot;??_);_(@_)"/>
    <numFmt numFmtId="168" formatCode="_-* #,##0.0_-;\-* #,##0.0_-;_-* &quot;-&quot;??_-;_-@_-"/>
    <numFmt numFmtId="169" formatCode="_(* #,##0.000_);_(* \(#,##0.000\);_(* &quot;-&quot;??_);_(@_)"/>
    <numFmt numFmtId="170" formatCode="_-* #,##0_-;\-* #,##0_-;_-* &quot;-&quot;??_-;_-@_-"/>
    <numFmt numFmtId="171" formatCode="#,##0.0"/>
  </numFmts>
  <fonts count="41" x14ac:knownFonts="1">
    <font>
      <sz val="11"/>
      <color theme="1"/>
      <name val="Calibri"/>
      <family val="2"/>
      <scheme val="minor"/>
    </font>
    <font>
      <sz val="11"/>
      <color theme="1"/>
      <name val="Calibri"/>
      <family val="2"/>
      <scheme val="minor"/>
    </font>
    <font>
      <b/>
      <sz val="12"/>
      <color theme="1"/>
      <name val="Times New Roman"/>
      <family val="1"/>
    </font>
    <font>
      <b/>
      <sz val="14"/>
      <color theme="1"/>
      <name val="Times New Roman"/>
      <family val="1"/>
    </font>
    <font>
      <b/>
      <sz val="14"/>
      <color theme="1"/>
      <name val="Arial"/>
      <family val="2"/>
    </font>
    <font>
      <i/>
      <sz val="14"/>
      <color theme="1"/>
      <name val="Times New Roman"/>
      <family val="1"/>
    </font>
    <font>
      <sz val="14"/>
      <color theme="1"/>
      <name val="Arial"/>
      <family val="2"/>
      <charset val="163"/>
    </font>
    <font>
      <sz val="14"/>
      <color theme="1"/>
      <name val="Times New Roman"/>
      <family val="1"/>
    </font>
    <font>
      <sz val="14"/>
      <color rgb="FF000000"/>
      <name val="Arial"/>
      <family val="2"/>
    </font>
    <font>
      <sz val="14"/>
      <color theme="1"/>
      <name val="Arial"/>
      <family val="2"/>
    </font>
    <font>
      <sz val="11"/>
      <color theme="1"/>
      <name val="Times New Roman"/>
      <family val="1"/>
    </font>
    <font>
      <sz val="14"/>
      <color rgb="FF000000"/>
      <name val="Times New Roman"/>
      <family val="1"/>
    </font>
    <font>
      <b/>
      <sz val="14"/>
      <color rgb="FF000000"/>
      <name val="Times New Roman"/>
      <family val="1"/>
    </font>
    <font>
      <sz val="14"/>
      <name val="Times New Roman"/>
      <family val="1"/>
    </font>
    <font>
      <b/>
      <sz val="14"/>
      <name val="Times New Roman"/>
      <family val="1"/>
    </font>
    <font>
      <vertAlign val="superscript"/>
      <sz val="14"/>
      <name val="Times New Roman"/>
      <family val="1"/>
    </font>
    <font>
      <i/>
      <u/>
      <sz val="14"/>
      <name val="Times New Roman"/>
      <family val="1"/>
    </font>
    <font>
      <vertAlign val="superscript"/>
      <sz val="14"/>
      <color theme="1"/>
      <name val="Times New Roman"/>
      <family val="1"/>
    </font>
    <font>
      <b/>
      <sz val="14"/>
      <color rgb="FF000000"/>
      <name val="Arial"/>
      <family val="2"/>
    </font>
    <font>
      <sz val="14"/>
      <name val="Arial"/>
      <family val="2"/>
    </font>
    <font>
      <b/>
      <i/>
      <sz val="14"/>
      <name val="Times New Roman"/>
      <family val="1"/>
    </font>
    <font>
      <sz val="11"/>
      <name val="Times New Roman"/>
      <family val="1"/>
    </font>
    <font>
      <b/>
      <sz val="11"/>
      <color theme="1"/>
      <name val="Times New Roman"/>
      <family val="1"/>
    </font>
    <font>
      <b/>
      <sz val="13"/>
      <color rgb="FF000000"/>
      <name val="Times New Roman"/>
      <family val="1"/>
    </font>
    <font>
      <b/>
      <sz val="13"/>
      <color theme="1"/>
      <name val="Times New Roman"/>
      <family val="1"/>
    </font>
    <font>
      <sz val="13"/>
      <color rgb="FF000000"/>
      <name val="Arial"/>
      <family val="2"/>
    </font>
    <font>
      <b/>
      <sz val="13"/>
      <name val="Times New Roman"/>
      <family val="1"/>
    </font>
    <font>
      <sz val="13"/>
      <color rgb="FF000000"/>
      <name val="Times New Roman"/>
      <family val="1"/>
    </font>
    <font>
      <i/>
      <sz val="9"/>
      <color theme="1"/>
      <name val="Times New Roman"/>
      <family val="1"/>
    </font>
    <font>
      <i/>
      <sz val="14"/>
      <name val="Times New Roman"/>
      <family val="1"/>
    </font>
    <font>
      <i/>
      <sz val="9"/>
      <name val="Times New Roman"/>
      <family val="1"/>
    </font>
    <font>
      <sz val="13"/>
      <color theme="1"/>
      <name val="Times New Roman"/>
      <family val="1"/>
    </font>
    <font>
      <i/>
      <sz val="9"/>
      <color rgb="FF000000"/>
      <name val="Arial"/>
      <family val="2"/>
    </font>
    <font>
      <b/>
      <sz val="13"/>
      <color rgb="FF000000"/>
      <name val="Arial"/>
      <family val="2"/>
    </font>
    <font>
      <sz val="10"/>
      <name val="Times New Roman"/>
      <family val="1"/>
    </font>
    <font>
      <sz val="14"/>
      <color theme="0"/>
      <name val="Times New Roman"/>
      <family val="1"/>
    </font>
    <font>
      <b/>
      <sz val="13"/>
      <color theme="1"/>
      <name val="Arial"/>
      <family val="2"/>
    </font>
    <font>
      <b/>
      <u/>
      <sz val="12"/>
      <color theme="1"/>
      <name val="Times New Roman"/>
      <family val="1"/>
    </font>
    <font>
      <b/>
      <u/>
      <sz val="13"/>
      <color theme="1"/>
      <name val="Times New Roman"/>
      <family val="1"/>
    </font>
    <font>
      <sz val="13"/>
      <color theme="1"/>
      <name val="Wingdings 2"/>
      <family val="1"/>
      <charset val="2"/>
    </font>
    <font>
      <b/>
      <sz val="13"/>
      <color theme="1"/>
      <name val="Wingdings 2"/>
      <family val="1"/>
      <charset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top style="thin">
        <color indexed="64"/>
      </top>
      <bottom style="thin">
        <color auto="1"/>
      </bottom>
      <diagonal/>
    </border>
    <border>
      <left/>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indexed="64"/>
      </right>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auto="1"/>
      </bottom>
      <diagonal/>
    </border>
    <border>
      <left style="thin">
        <color auto="1"/>
      </left>
      <right style="double">
        <color auto="1"/>
      </right>
      <top/>
      <bottom style="double">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indexed="64"/>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right style="thin">
        <color auto="1"/>
      </right>
      <top style="hair">
        <color auto="1"/>
      </top>
      <bottom style="hair">
        <color auto="1"/>
      </bottom>
      <diagonal/>
    </border>
    <border>
      <left style="thin">
        <color auto="1"/>
      </left>
      <right style="double">
        <color auto="1"/>
      </right>
      <top/>
      <bottom style="hair">
        <color auto="1"/>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305">
    <xf numFmtId="0" fontId="0" fillId="0" borderId="0" xfId="0"/>
    <xf numFmtId="0" fontId="3" fillId="0" borderId="0" xfId="0" applyFont="1" applyAlignment="1">
      <alignment horizontal="center" vertical="center"/>
    </xf>
    <xf numFmtId="0" fontId="4" fillId="0" borderId="0" xfId="0" applyFont="1"/>
    <xf numFmtId="0" fontId="3" fillId="0" borderId="0" xfId="0" applyFont="1" applyAlignment="1">
      <alignment horizontal="left" vertical="center"/>
    </xf>
    <xf numFmtId="0" fontId="6" fillId="0" borderId="0" xfId="0" applyFont="1"/>
    <xf numFmtId="0" fontId="7" fillId="0" borderId="0" xfId="0" applyFont="1"/>
    <xf numFmtId="0" fontId="7" fillId="0" borderId="0" xfId="0" applyFont="1" applyAlignment="1">
      <alignment horizontal="left"/>
    </xf>
    <xf numFmtId="0" fontId="3" fillId="0" borderId="0" xfId="0" applyFont="1"/>
    <xf numFmtId="0" fontId="8" fillId="0" borderId="0" xfId="0" applyFont="1"/>
    <xf numFmtId="0" fontId="8" fillId="0" borderId="0" xfId="0" applyFont="1" applyAlignment="1">
      <alignment horizontal="left"/>
    </xf>
    <xf numFmtId="0" fontId="9" fillId="0" borderId="0" xfId="3" applyFont="1" applyAlignment="1">
      <alignment horizontal="center" vertical="center" wrapText="1"/>
    </xf>
    <xf numFmtId="0" fontId="1" fillId="0" borderId="0" xfId="3"/>
    <xf numFmtId="0" fontId="10" fillId="0" borderId="0" xfId="3" applyFont="1"/>
    <xf numFmtId="0" fontId="11" fillId="0" borderId="0" xfId="0" applyFont="1"/>
    <xf numFmtId="0" fontId="7" fillId="0" borderId="0" xfId="0" quotePrefix="1" applyFont="1"/>
    <xf numFmtId="0" fontId="13" fillId="0" borderId="0" xfId="0" applyFont="1"/>
    <xf numFmtId="4" fontId="13" fillId="0" borderId="0" xfId="0" applyNumberFormat="1" applyFont="1" applyAlignment="1">
      <alignment wrapText="1"/>
    </xf>
    <xf numFmtId="0" fontId="13" fillId="0" borderId="0" xfId="0" applyFont="1" applyAlignment="1">
      <alignment horizontal="left" vertical="center" wrapText="1"/>
    </xf>
    <xf numFmtId="4" fontId="13" fillId="0" borderId="0" xfId="0" applyNumberFormat="1" applyFont="1"/>
    <xf numFmtId="0" fontId="7" fillId="0" borderId="0" xfId="0" applyFont="1" applyAlignment="1">
      <alignment horizontal="right"/>
    </xf>
    <xf numFmtId="4" fontId="7" fillId="0" borderId="0" xfId="0" applyNumberFormat="1" applyFont="1"/>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horizontal="right"/>
    </xf>
    <xf numFmtId="0" fontId="14" fillId="0" borderId="7" xfId="0" applyFont="1" applyBorder="1" applyAlignment="1">
      <alignment horizontal="center" vertical="center" wrapText="1"/>
    </xf>
    <xf numFmtId="0" fontId="7" fillId="0" borderId="8" xfId="0" applyFont="1" applyBorder="1" applyAlignment="1">
      <alignment horizontal="center" vertical="top" wrapText="1"/>
    </xf>
    <xf numFmtId="0" fontId="3" fillId="3" borderId="7" xfId="0" applyFont="1" applyFill="1" applyBorder="1" applyAlignment="1">
      <alignment horizontal="right" vertical="center" wrapText="1"/>
    </xf>
    <xf numFmtId="0" fontId="3" fillId="3" borderId="7"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18" fillId="3" borderId="0" xfId="0" applyFont="1" applyFill="1"/>
    <xf numFmtId="0" fontId="7" fillId="0" borderId="11" xfId="0" applyFont="1" applyBorder="1" applyAlignment="1">
      <alignment horizontal="right" vertical="center" wrapText="1"/>
    </xf>
    <xf numFmtId="0" fontId="3" fillId="0" borderId="12" xfId="0" applyFont="1" applyBorder="1" applyAlignment="1">
      <alignment horizontal="left" vertical="top" wrapText="1"/>
    </xf>
    <xf numFmtId="0" fontId="7" fillId="0" borderId="12" xfId="0" applyFont="1" applyBorder="1" applyAlignment="1">
      <alignment horizontal="center" vertical="center" wrapText="1"/>
    </xf>
    <xf numFmtId="0" fontId="3" fillId="0" borderId="1" xfId="0" applyFont="1" applyBorder="1" applyAlignment="1">
      <alignment horizontal="right" vertical="center" wrapText="1"/>
    </xf>
    <xf numFmtId="0" fontId="3" fillId="0" borderId="7" xfId="0" applyFont="1" applyBorder="1" applyAlignment="1">
      <alignment horizontal="left" vertical="center" wrapText="1"/>
    </xf>
    <xf numFmtId="0" fontId="7" fillId="0" borderId="7" xfId="0" applyFont="1" applyBorder="1" applyAlignment="1">
      <alignment horizontal="left" vertical="center" wrapText="1"/>
    </xf>
    <xf numFmtId="0" fontId="3" fillId="3" borderId="7" xfId="0" applyFont="1" applyFill="1" applyBorder="1" applyAlignment="1">
      <alignment horizontal="left" vertical="center" wrapText="1"/>
    </xf>
    <xf numFmtId="0" fontId="7" fillId="0" borderId="1" xfId="0"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7" fillId="0" borderId="11" xfId="0" applyFont="1" applyBorder="1" applyAlignment="1">
      <alignment horizontal="center" vertical="center" wrapText="1"/>
    </xf>
    <xf numFmtId="0" fontId="3" fillId="0" borderId="12" xfId="0" applyFont="1" applyBorder="1" applyAlignment="1">
      <alignment horizontal="left" vertical="center" wrapText="1"/>
    </xf>
    <xf numFmtId="0" fontId="8" fillId="0" borderId="0" xfId="0" applyFont="1" applyAlignment="1">
      <alignment vertical="center"/>
    </xf>
    <xf numFmtId="0" fontId="14" fillId="0" borderId="7" xfId="0" applyFont="1" applyBorder="1" applyAlignment="1">
      <alignment horizontal="right" vertical="center" wrapText="1"/>
    </xf>
    <xf numFmtId="0" fontId="19" fillId="0" borderId="7" xfId="0" applyFont="1" applyBorder="1" applyAlignment="1">
      <alignment vertical="center"/>
    </xf>
    <xf numFmtId="166" fontId="14" fillId="0" borderId="7" xfId="0" applyNumberFormat="1" applyFont="1" applyBorder="1" applyAlignment="1">
      <alignment horizontal="center" vertical="center"/>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166" fontId="13" fillId="0" borderId="8" xfId="0" applyNumberFormat="1" applyFont="1" applyBorder="1" applyAlignment="1">
      <alignment horizontal="center" vertical="center"/>
    </xf>
    <xf numFmtId="9" fontId="13" fillId="0" borderId="8" xfId="1" applyNumberFormat="1" applyFont="1" applyFill="1" applyBorder="1" applyAlignment="1">
      <alignment vertical="center" wrapText="1"/>
    </xf>
    <xf numFmtId="169" fontId="13" fillId="0" borderId="7" xfId="0" applyNumberFormat="1" applyFont="1" applyBorder="1" applyAlignment="1">
      <alignment horizontal="center" vertical="center"/>
    </xf>
    <xf numFmtId="0" fontId="19" fillId="0" borderId="7" xfId="0" applyFont="1" applyBorder="1" applyAlignment="1">
      <alignment horizontal="left" vertical="center"/>
    </xf>
    <xf numFmtId="0" fontId="13" fillId="0" borderId="15" xfId="0" quotePrefix="1" applyFont="1" applyBorder="1" applyAlignment="1">
      <alignment horizontal="right" vertical="center" wrapText="1"/>
    </xf>
    <xf numFmtId="0" fontId="13" fillId="0" borderId="15" xfId="0" quotePrefix="1" applyFont="1" applyBorder="1" applyAlignment="1">
      <alignment horizontal="left" vertical="center" wrapText="1"/>
    </xf>
    <xf numFmtId="0" fontId="19" fillId="0" borderId="15" xfId="0" applyFont="1" applyBorder="1" applyAlignment="1">
      <alignment vertical="center"/>
    </xf>
    <xf numFmtId="168" fontId="13" fillId="0" borderId="15" xfId="1" applyNumberFormat="1" applyFont="1" applyBorder="1" applyAlignment="1">
      <alignment horizontal="center" vertical="center"/>
    </xf>
    <xf numFmtId="166" fontId="13" fillId="0" borderId="15" xfId="0" applyNumberFormat="1" applyFont="1" applyBorder="1" applyAlignment="1">
      <alignment horizontal="center" vertical="center"/>
    </xf>
    <xf numFmtId="9" fontId="13" fillId="0" borderId="15" xfId="1" applyNumberFormat="1" applyFont="1" applyBorder="1" applyAlignment="1">
      <alignment vertical="center" wrapText="1"/>
    </xf>
    <xf numFmtId="166" fontId="13" fillId="0" borderId="15" xfId="1" applyNumberFormat="1" applyFont="1" applyBorder="1" applyAlignment="1">
      <alignment horizontal="left" vertical="center" wrapText="1"/>
    </xf>
    <xf numFmtId="0" fontId="19" fillId="3" borderId="7" xfId="0" applyFont="1" applyFill="1" applyBorder="1" applyAlignment="1">
      <alignment vertical="center"/>
    </xf>
    <xf numFmtId="0" fontId="14" fillId="3" borderId="7" xfId="0" applyFont="1" applyFill="1" applyBorder="1" applyAlignment="1">
      <alignment horizontal="center" vertical="center" wrapText="1"/>
    </xf>
    <xf numFmtId="166" fontId="14" fillId="3" borderId="7" xfId="0" applyNumberFormat="1" applyFont="1" applyFill="1" applyBorder="1" applyAlignment="1">
      <alignment horizontal="center" vertical="center"/>
    </xf>
    <xf numFmtId="0" fontId="19" fillId="3" borderId="7" xfId="0" applyFont="1" applyFill="1" applyBorder="1" applyAlignment="1">
      <alignment horizontal="left" vertical="center"/>
    </xf>
    <xf numFmtId="0" fontId="8" fillId="3" borderId="0" xfId="0" applyFont="1" applyFill="1" applyAlignment="1">
      <alignment vertical="center"/>
    </xf>
    <xf numFmtId="0" fontId="14" fillId="0" borderId="0" xfId="0" applyFont="1" applyAlignment="1">
      <alignment horizontal="right"/>
    </xf>
    <xf numFmtId="0" fontId="14" fillId="0" borderId="7" xfId="0" applyFont="1" applyBorder="1" applyAlignment="1">
      <alignment horizontal="center" vertical="center"/>
    </xf>
    <xf numFmtId="0" fontId="18" fillId="0" borderId="0" xfId="0" applyFont="1" applyAlignment="1">
      <alignment horizontal="center" vertical="center"/>
    </xf>
    <xf numFmtId="168" fontId="13" fillId="0" borderId="13" xfId="0" applyNumberFormat="1" applyFont="1" applyBorder="1" applyAlignment="1">
      <alignment horizontal="center" vertical="center"/>
    </xf>
    <xf numFmtId="0" fontId="13" fillId="0" borderId="13" xfId="0" applyFont="1" applyBorder="1" applyAlignment="1">
      <alignment horizontal="center" vertical="center"/>
    </xf>
    <xf numFmtId="170" fontId="13" fillId="0" borderId="13" xfId="1" applyNumberFormat="1" applyFont="1" applyFill="1" applyBorder="1" applyAlignment="1">
      <alignment horizontal="center" vertical="center"/>
    </xf>
    <xf numFmtId="0" fontId="19" fillId="0" borderId="13" xfId="0" applyFont="1" applyBorder="1" applyAlignment="1">
      <alignment horizontal="left"/>
    </xf>
    <xf numFmtId="170" fontId="8" fillId="0" borderId="0" xfId="1" applyNumberFormat="1" applyFont="1" applyAlignment="1"/>
    <xf numFmtId="0" fontId="8" fillId="3" borderId="0" xfId="0" applyFont="1" applyFill="1"/>
    <xf numFmtId="0" fontId="20" fillId="2" borderId="12" xfId="0" applyFont="1" applyFill="1" applyBorder="1" applyAlignment="1">
      <alignment horizontal="left" vertical="center" wrapText="1"/>
    </xf>
    <xf numFmtId="0" fontId="20" fillId="2" borderId="12" xfId="0" applyFont="1" applyFill="1" applyBorder="1" applyAlignment="1">
      <alignment horizontal="right" vertical="center" wrapText="1"/>
    </xf>
    <xf numFmtId="0" fontId="19" fillId="2" borderId="0" xfId="0" applyFont="1" applyFill="1"/>
    <xf numFmtId="0" fontId="19" fillId="3" borderId="7" xfId="0" applyFont="1" applyFill="1" applyBorder="1"/>
    <xf numFmtId="170" fontId="14" fillId="3" borderId="7" xfId="1" applyNumberFormat="1" applyFont="1" applyFill="1" applyBorder="1" applyAlignment="1">
      <alignment horizontal="center" vertical="center"/>
    </xf>
    <xf numFmtId="0" fontId="19" fillId="3" borderId="7" xfId="0" applyFont="1" applyFill="1" applyBorder="1" applyAlignment="1">
      <alignment horizontal="left"/>
    </xf>
    <xf numFmtId="170" fontId="8" fillId="3" borderId="0" xfId="1" applyNumberFormat="1" applyFont="1" applyFill="1" applyAlignment="1"/>
    <xf numFmtId="0" fontId="14" fillId="4" borderId="4" xfId="0" applyFont="1" applyFill="1" applyBorder="1" applyAlignment="1">
      <alignment horizontal="right" vertical="center"/>
    </xf>
    <xf numFmtId="166" fontId="14" fillId="4" borderId="7" xfId="0" applyNumberFormat="1" applyFont="1" applyFill="1" applyBorder="1" applyAlignment="1">
      <alignment vertical="center" wrapText="1"/>
    </xf>
    <xf numFmtId="0" fontId="14" fillId="4" borderId="7" xfId="0" applyFont="1" applyFill="1" applyBorder="1" applyAlignment="1">
      <alignment horizontal="left" vertical="center" wrapText="1"/>
    </xf>
    <xf numFmtId="0" fontId="8" fillId="4" borderId="0" xfId="0" applyFont="1" applyFill="1"/>
    <xf numFmtId="0" fontId="7" fillId="0" borderId="0" xfId="3" applyFont="1"/>
    <xf numFmtId="171" fontId="13" fillId="0" borderId="0" xfId="0" applyNumberFormat="1" applyFont="1" applyAlignment="1">
      <alignment wrapText="1"/>
    </xf>
    <xf numFmtId="0" fontId="12" fillId="0" borderId="0" xfId="0" applyFont="1"/>
    <xf numFmtId="0" fontId="3" fillId="0" borderId="0" xfId="3" applyFont="1" applyAlignment="1">
      <alignment wrapText="1"/>
    </xf>
    <xf numFmtId="3" fontId="3" fillId="0" borderId="0" xfId="3" applyNumberFormat="1" applyFont="1"/>
    <xf numFmtId="0" fontId="3" fillId="0" borderId="0" xfId="3" applyFont="1"/>
    <xf numFmtId="3" fontId="7" fillId="0" borderId="0" xfId="3" applyNumberFormat="1" applyFont="1" applyAlignment="1">
      <alignment vertical="center"/>
    </xf>
    <xf numFmtId="0" fontId="7" fillId="0" borderId="0" xfId="3" applyFont="1" applyAlignment="1">
      <alignment vertical="center"/>
    </xf>
    <xf numFmtId="0" fontId="7" fillId="0" borderId="0" xfId="3" applyFont="1" applyAlignment="1">
      <alignment vertical="center" wrapText="1"/>
    </xf>
    <xf numFmtId="0" fontId="21" fillId="0" borderId="0" xfId="3" applyFont="1" applyAlignment="1">
      <alignment horizontal="center"/>
    </xf>
    <xf numFmtId="0" fontId="21" fillId="0" borderId="0" xfId="3" applyFont="1"/>
    <xf numFmtId="0" fontId="22" fillId="0" borderId="0" xfId="3" applyFont="1"/>
    <xf numFmtId="0" fontId="3" fillId="0" borderId="17" xfId="3" applyFont="1" applyBorder="1"/>
    <xf numFmtId="0" fontId="3" fillId="0" borderId="18" xfId="3" applyFont="1" applyBorder="1" applyAlignment="1">
      <alignment wrapText="1"/>
    </xf>
    <xf numFmtId="0" fontId="3" fillId="0" borderId="18" xfId="3" applyFont="1" applyBorder="1"/>
    <xf numFmtId="171" fontId="3" fillId="0" borderId="18" xfId="3" applyNumberFormat="1" applyFont="1" applyBorder="1"/>
    <xf numFmtId="3" fontId="3" fillId="0" borderId="18" xfId="3" applyNumberFormat="1" applyFont="1" applyBorder="1"/>
    <xf numFmtId="3" fontId="3" fillId="0" borderId="25" xfId="3" applyNumberFormat="1" applyFont="1" applyBorder="1"/>
    <xf numFmtId="0" fontId="13" fillId="0" borderId="0" xfId="0" applyFont="1" applyAlignment="1">
      <alignment horizontal="right"/>
    </xf>
    <xf numFmtId="0" fontId="3" fillId="0" borderId="0" xfId="0" applyFont="1" applyAlignment="1">
      <alignment horizontal="right" wrapText="1"/>
    </xf>
    <xf numFmtId="0" fontId="3" fillId="0" borderId="0" xfId="0" applyFont="1" applyAlignment="1">
      <alignment horizontal="left" wrapText="1"/>
    </xf>
    <xf numFmtId="0" fontId="7" fillId="0" borderId="0" xfId="0" applyFont="1" applyAlignment="1">
      <alignment horizontal="right" wrapText="1"/>
    </xf>
    <xf numFmtId="0" fontId="3" fillId="0" borderId="0" xfId="0" applyFont="1" applyAlignment="1">
      <alignment horizontal="center" wrapText="1"/>
    </xf>
    <xf numFmtId="0" fontId="12" fillId="0" borderId="0" xfId="0" applyFont="1" applyAlignment="1">
      <alignment horizontal="justify"/>
    </xf>
    <xf numFmtId="0" fontId="13" fillId="0" borderId="0" xfId="0" applyFont="1" applyAlignment="1">
      <alignment horizontal="right" wrapText="1"/>
    </xf>
    <xf numFmtId="0" fontId="13" fillId="0" borderId="0" xfId="0" quotePrefix="1" applyFont="1" applyAlignment="1">
      <alignment horizontal="left" wrapText="1"/>
    </xf>
    <xf numFmtId="0" fontId="13" fillId="0" borderId="0" xfId="0" applyFont="1" applyAlignment="1">
      <alignment horizontal="left" wrapText="1"/>
    </xf>
    <xf numFmtId="0" fontId="14" fillId="0" borderId="0" xfId="0" applyFont="1" applyAlignment="1">
      <alignment horizontal="left" wrapText="1"/>
    </xf>
    <xf numFmtId="4" fontId="13" fillId="0" borderId="0" xfId="0" applyNumberFormat="1" applyFont="1" applyAlignment="1">
      <alignment horizontal="left" wrapText="1"/>
    </xf>
    <xf numFmtId="0" fontId="14" fillId="0" borderId="0" xfId="0" applyFont="1" applyAlignment="1">
      <alignment horizontal="right" wrapText="1"/>
    </xf>
    <xf numFmtId="0" fontId="16" fillId="0" borderId="0" xfId="0" applyFont="1"/>
    <xf numFmtId="0" fontId="7" fillId="0" borderId="0" xfId="0" applyFont="1" applyAlignment="1">
      <alignment horizontal="left" wrapText="1"/>
    </xf>
    <xf numFmtId="0" fontId="25" fillId="0" borderId="0" xfId="0" applyFont="1"/>
    <xf numFmtId="0" fontId="26"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25" fillId="0" borderId="0" xfId="0" applyFont="1" applyAlignment="1">
      <alignment horizontal="center"/>
    </xf>
    <xf numFmtId="0" fontId="27" fillId="0" borderId="0" xfId="0" applyFont="1"/>
    <xf numFmtId="0" fontId="27" fillId="0" borderId="0" xfId="0" applyFont="1" applyAlignment="1">
      <alignment horizontal="center"/>
    </xf>
    <xf numFmtId="3" fontId="7" fillId="0" borderId="8" xfId="0" applyNumberFormat="1" applyFont="1" applyBorder="1" applyAlignment="1">
      <alignment horizontal="center" vertical="center" wrapText="1"/>
    </xf>
    <xf numFmtId="0" fontId="7" fillId="0" borderId="8" xfId="0" applyFont="1" applyBorder="1" applyAlignment="1">
      <alignment horizontal="center" vertical="center" wrapText="1"/>
    </xf>
    <xf numFmtId="9" fontId="7" fillId="0" borderId="8" xfId="0" applyNumberFormat="1" applyFont="1" applyBorder="1" applyAlignment="1">
      <alignment horizontal="center" vertical="center" wrapText="1"/>
    </xf>
    <xf numFmtId="0" fontId="7" fillId="0" borderId="8" xfId="0" applyFont="1" applyBorder="1" applyAlignment="1">
      <alignment horizontal="left" vertical="center" wrapText="1"/>
    </xf>
    <xf numFmtId="0" fontId="23" fillId="0" borderId="7" xfId="0" applyFont="1" applyBorder="1" applyAlignment="1">
      <alignment horizontal="right" vertical="center"/>
    </xf>
    <xf numFmtId="0" fontId="30" fillId="0" borderId="7" xfId="0" applyFont="1" applyBorder="1" applyAlignment="1">
      <alignment horizontal="center" vertical="center" wrapText="1"/>
    </xf>
    <xf numFmtId="0" fontId="14" fillId="0" borderId="7" xfId="0" applyFont="1" applyBorder="1" applyAlignment="1">
      <alignment horizontal="left" vertical="center"/>
    </xf>
    <xf numFmtId="0" fontId="14" fillId="0" borderId="1" xfId="0" applyFont="1" applyBorder="1" applyAlignment="1">
      <alignment horizontal="right" wrapText="1"/>
    </xf>
    <xf numFmtId="0" fontId="14" fillId="0" borderId="1" xfId="0" applyFont="1" applyBorder="1" applyAlignment="1">
      <alignment horizontal="left" wrapText="1"/>
    </xf>
    <xf numFmtId="0" fontId="14" fillId="0" borderId="1" xfId="0" applyFont="1" applyBorder="1" applyAlignment="1">
      <alignment horizontal="center" wrapText="1"/>
    </xf>
    <xf numFmtId="0" fontId="28" fillId="0" borderId="7" xfId="0" applyFont="1" applyBorder="1" applyAlignment="1">
      <alignment horizontal="center" vertical="center" wrapText="1"/>
    </xf>
    <xf numFmtId="0" fontId="26" fillId="0" borderId="7" xfId="0" applyFont="1" applyBorder="1" applyAlignment="1">
      <alignment horizontal="center" vertical="center"/>
    </xf>
    <xf numFmtId="0" fontId="31" fillId="0" borderId="7" xfId="0" applyFont="1" applyBorder="1" applyAlignment="1">
      <alignment horizontal="center" vertical="center" wrapText="1"/>
    </xf>
    <xf numFmtId="0" fontId="24" fillId="0" borderId="7" xfId="0" applyFont="1" applyBorder="1" applyAlignment="1">
      <alignment horizontal="left" vertical="center" wrapText="1"/>
    </xf>
    <xf numFmtId="0" fontId="31" fillId="0" borderId="7" xfId="0" applyFont="1" applyBorder="1" applyAlignment="1">
      <alignment horizontal="left" vertical="center" wrapText="1"/>
    </xf>
    <xf numFmtId="4" fontId="7" fillId="0" borderId="8" xfId="0" applyNumberFormat="1" applyFont="1" applyBorder="1" applyAlignment="1">
      <alignment horizontal="center" vertical="center" wrapText="1"/>
    </xf>
    <xf numFmtId="0" fontId="23" fillId="0" borderId="7" xfId="0" applyFont="1" applyBorder="1" applyAlignment="1">
      <alignment horizontal="center" vertical="center"/>
    </xf>
    <xf numFmtId="0" fontId="32" fillId="0" borderId="0" xfId="0" applyFont="1" applyAlignment="1">
      <alignment horizontal="center" vertical="center"/>
    </xf>
    <xf numFmtId="0" fontId="8" fillId="0" borderId="0" xfId="0" applyFont="1" applyAlignment="1">
      <alignment horizontal="center" vertical="center"/>
    </xf>
    <xf numFmtId="0" fontId="18" fillId="3" borderId="0" xfId="0" applyFont="1" applyFill="1" applyAlignment="1">
      <alignment vertical="center"/>
    </xf>
    <xf numFmtId="0" fontId="33" fillId="0" borderId="0" xfId="0" applyFont="1"/>
    <xf numFmtId="0" fontId="32" fillId="0" borderId="0" xfId="0" applyFont="1"/>
    <xf numFmtId="0" fontId="33" fillId="0" borderId="0" xfId="0" applyFont="1" applyAlignment="1">
      <alignment horizontal="center" vertical="center"/>
    </xf>
    <xf numFmtId="49" fontId="7" fillId="0" borderId="0" xfId="0" quotePrefix="1" applyNumberFormat="1" applyFont="1"/>
    <xf numFmtId="0" fontId="13" fillId="0" borderId="0" xfId="0" applyFont="1" applyAlignment="1">
      <alignment horizontal="center" wrapText="1"/>
    </xf>
    <xf numFmtId="0" fontId="13" fillId="0" borderId="0" xfId="0" quotePrefix="1" applyFont="1" applyAlignment="1">
      <alignment horizontal="center" wrapText="1"/>
    </xf>
    <xf numFmtId="0" fontId="19" fillId="0" borderId="2" xfId="0" applyFont="1" applyBorder="1" applyAlignment="1">
      <alignment vertical="center"/>
    </xf>
    <xf numFmtId="166" fontId="14" fillId="0" borderId="2" xfId="0" applyNumberFormat="1" applyFont="1" applyBorder="1" applyAlignment="1">
      <alignment horizontal="center" vertical="center"/>
    </xf>
    <xf numFmtId="0" fontId="13" fillId="0" borderId="2" xfId="0" applyFont="1" applyBorder="1" applyAlignment="1">
      <alignment horizontal="center" vertical="center" wrapText="1"/>
    </xf>
    <xf numFmtId="169" fontId="34" fillId="0" borderId="7"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2" xfId="0" applyFont="1" applyBorder="1" applyAlignment="1">
      <alignment vertical="center"/>
    </xf>
    <xf numFmtId="2" fontId="13" fillId="0" borderId="2" xfId="0" applyNumberFormat="1" applyFont="1" applyBorder="1" applyAlignment="1">
      <alignment vertical="center"/>
    </xf>
    <xf numFmtId="0" fontId="13" fillId="0" borderId="7" xfId="0" quotePrefix="1" applyFont="1" applyBorder="1" applyAlignment="1">
      <alignment horizontal="left" vertical="center" wrapText="1"/>
    </xf>
    <xf numFmtId="0" fontId="13" fillId="0" borderId="7" xfId="0" quotePrefix="1" applyFont="1" applyBorder="1" applyAlignment="1">
      <alignment horizontal="right" vertical="center" wrapText="1"/>
    </xf>
    <xf numFmtId="164" fontId="13" fillId="0" borderId="8" xfId="0" applyNumberFormat="1" applyFont="1" applyBorder="1" applyAlignment="1">
      <alignment vertical="center"/>
    </xf>
    <xf numFmtId="166" fontId="13" fillId="0" borderId="7" xfId="0" applyNumberFormat="1" applyFont="1" applyBorder="1" applyAlignment="1">
      <alignment horizontal="center" vertical="center"/>
    </xf>
    <xf numFmtId="9" fontId="13" fillId="0" borderId="7" xfId="1" applyNumberFormat="1" applyFont="1" applyBorder="1" applyAlignment="1">
      <alignment vertical="center" wrapText="1"/>
    </xf>
    <xf numFmtId="170" fontId="13" fillId="0" borderId="2" xfId="1" applyNumberFormat="1" applyFont="1" applyBorder="1" applyAlignment="1">
      <alignment vertical="center"/>
    </xf>
    <xf numFmtId="0" fontId="12" fillId="0" borderId="0" xfId="0" applyFont="1" applyAlignment="1">
      <alignment horizontal="left"/>
    </xf>
    <xf numFmtId="0" fontId="13" fillId="0" borderId="7" xfId="0" applyFont="1" applyBorder="1" applyAlignment="1">
      <alignment horizontal="left" vertical="center" wrapText="1"/>
    </xf>
    <xf numFmtId="168" fontId="13" fillId="0" borderId="7" xfId="1" applyNumberFormat="1" applyFont="1" applyBorder="1" applyAlignment="1">
      <alignment horizontal="center" vertical="center"/>
    </xf>
    <xf numFmtId="0" fontId="7" fillId="0" borderId="7" xfId="0" applyFont="1" applyBorder="1" applyAlignment="1">
      <alignment horizontal="center" vertical="center" wrapText="1"/>
    </xf>
    <xf numFmtId="171" fontId="7" fillId="0" borderId="0" xfId="0" applyNumberFormat="1" applyFont="1"/>
    <xf numFmtId="0" fontId="7" fillId="0" borderId="0" xfId="0" applyFont="1" applyAlignment="1">
      <alignment horizontal="right" vertical="center"/>
    </xf>
    <xf numFmtId="0" fontId="13" fillId="0" borderId="0" xfId="0" applyFont="1" applyAlignment="1">
      <alignment horizontal="right" vertical="center" wrapText="1"/>
    </xf>
    <xf numFmtId="0" fontId="3" fillId="0" borderId="0" xfId="0" applyFont="1" applyAlignment="1">
      <alignment wrapText="1"/>
    </xf>
    <xf numFmtId="4" fontId="13" fillId="2" borderId="0" xfId="0" applyNumberFormat="1" applyFont="1" applyFill="1" applyAlignment="1">
      <alignment wrapText="1"/>
    </xf>
    <xf numFmtId="0" fontId="8" fillId="0" borderId="7" xfId="0" applyFont="1" applyBorder="1" applyAlignment="1">
      <alignment vertical="center"/>
    </xf>
    <xf numFmtId="170" fontId="35" fillId="2" borderId="2" xfId="1" applyNumberFormat="1" applyFont="1" applyFill="1" applyBorder="1" applyAlignment="1">
      <alignment vertical="center"/>
    </xf>
    <xf numFmtId="170" fontId="35" fillId="0" borderId="2" xfId="1" applyNumberFormat="1" applyFont="1" applyBorder="1" applyAlignment="1">
      <alignment vertical="center"/>
    </xf>
    <xf numFmtId="166" fontId="35" fillId="0" borderId="7" xfId="0" applyNumberFormat="1" applyFont="1" applyBorder="1" applyAlignment="1">
      <alignment horizontal="center" vertical="center"/>
    </xf>
    <xf numFmtId="0" fontId="36" fillId="0" borderId="0" xfId="0" applyFont="1"/>
    <xf numFmtId="0" fontId="31" fillId="0" borderId="0" xfId="0" applyFont="1"/>
    <xf numFmtId="0" fontId="25" fillId="0" borderId="28" xfId="0" applyFont="1" applyBorder="1"/>
    <xf numFmtId="0" fontId="3" fillId="0" borderId="0" xfId="3" applyFont="1" applyAlignment="1">
      <alignment horizontal="center"/>
    </xf>
    <xf numFmtId="0" fontId="10" fillId="0" borderId="0" xfId="3" applyFont="1" applyAlignment="1">
      <alignment horizontal="center"/>
    </xf>
    <xf numFmtId="0" fontId="12" fillId="0" borderId="0" xfId="0" applyFont="1" applyAlignment="1">
      <alignment horizontal="center"/>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4" fillId="3" borderId="3"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wrapText="1"/>
    </xf>
    <xf numFmtId="0" fontId="31" fillId="0" borderId="16" xfId="0" applyFont="1" applyBorder="1" applyAlignment="1">
      <alignment vertical="center" wrapText="1"/>
    </xf>
    <xf numFmtId="0" fontId="31" fillId="0" borderId="28" xfId="0" applyFont="1" applyBorder="1" applyAlignment="1">
      <alignment horizontal="left" vertical="center"/>
    </xf>
    <xf numFmtId="0" fontId="31" fillId="0" borderId="0" xfId="0" applyFont="1" applyAlignment="1">
      <alignment horizontal="left" vertical="center"/>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3" xfId="0" applyFont="1" applyBorder="1" applyAlignment="1">
      <alignment horizontal="left" vertical="top" shrinkToFit="1"/>
    </xf>
    <xf numFmtId="0" fontId="3" fillId="0" borderId="4" xfId="0" applyFont="1" applyBorder="1" applyAlignment="1">
      <alignment horizontal="left" vertical="top" shrinkToFit="1"/>
    </xf>
    <xf numFmtId="0" fontId="3" fillId="0" borderId="5" xfId="0" applyFont="1" applyBorder="1" applyAlignment="1">
      <alignment horizontal="left" vertical="top" shrinkToFit="1"/>
    </xf>
    <xf numFmtId="0" fontId="20" fillId="2" borderId="12" xfId="0" applyFont="1" applyFill="1" applyBorder="1" applyAlignment="1">
      <alignment horizontal="left"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4" fillId="0" borderId="1" xfId="0" applyFont="1" applyBorder="1" applyAlignment="1">
      <alignment horizontal="left" wrapText="1"/>
    </xf>
    <xf numFmtId="0" fontId="14" fillId="0" borderId="4" xfId="0" applyFont="1" applyBorder="1" applyAlignment="1">
      <alignment horizontal="left"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3" fillId="0" borderId="1" xfId="0" applyFont="1" applyBorder="1" applyAlignment="1">
      <alignment horizontal="left"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3" fillId="0" borderId="2" xfId="0" applyFont="1" applyBorder="1" applyAlignment="1">
      <alignment horizontal="center" vertical="center"/>
    </xf>
    <xf numFmtId="0" fontId="23" fillId="0" borderId="6" xfId="0" applyFont="1" applyBorder="1" applyAlignment="1">
      <alignment horizontal="center" vertical="center"/>
    </xf>
    <xf numFmtId="0" fontId="24" fillId="0" borderId="4" xfId="0" applyFont="1" applyBorder="1" applyAlignment="1">
      <alignment horizontal="center" vertical="center" wrapText="1"/>
    </xf>
    <xf numFmtId="0" fontId="13" fillId="0" borderId="0" xfId="0" applyFont="1" applyAlignment="1">
      <alignment horizontal="right"/>
    </xf>
    <xf numFmtId="0" fontId="3" fillId="0" borderId="0" xfId="0" applyFont="1" applyAlignment="1">
      <alignment horizontal="left" wrapText="1"/>
    </xf>
    <xf numFmtId="0" fontId="11" fillId="0" borderId="0" xfId="0" applyFont="1" applyAlignment="1">
      <alignment horizontal="left"/>
    </xf>
    <xf numFmtId="0" fontId="7" fillId="0" borderId="0" xfId="0" applyFont="1" applyAlignment="1">
      <alignment horizontal="left"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5" fillId="2" borderId="0" xfId="0" applyFont="1" applyFill="1" applyAlignment="1">
      <alignment horizontal="center" vertical="center" wrapText="1"/>
    </xf>
    <xf numFmtId="0" fontId="7" fillId="2" borderId="0" xfId="0" applyFont="1" applyFill="1" applyAlignment="1">
      <alignment horizontal="center" vertical="center" wrapText="1"/>
    </xf>
    <xf numFmtId="0" fontId="12" fillId="0" borderId="0" xfId="0" applyFont="1" applyAlignment="1">
      <alignment horizontal="left"/>
    </xf>
    <xf numFmtId="0" fontId="24" fillId="0" borderId="0" xfId="0" applyFont="1" applyAlignment="1">
      <alignment horizontal="center" vertical="center"/>
    </xf>
    <xf numFmtId="0" fontId="38"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horizontal="right"/>
    </xf>
    <xf numFmtId="0" fontId="2" fillId="0" borderId="0" xfId="0" applyFont="1" applyAlignment="1">
      <alignment horizontal="center" vertical="center"/>
    </xf>
    <xf numFmtId="0" fontId="37" fillId="0" borderId="0" xfId="0" applyFont="1" applyAlignment="1">
      <alignment horizontal="center" vertical="center"/>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166" fontId="13" fillId="0" borderId="2" xfId="1" applyNumberFormat="1" applyFont="1" applyBorder="1" applyAlignment="1">
      <alignment horizontal="center" vertical="center" wrapText="1"/>
    </xf>
    <xf numFmtId="166" fontId="13" fillId="0" borderId="13" xfId="1" applyNumberFormat="1" applyFont="1" applyBorder="1" applyAlignment="1">
      <alignment horizontal="center" vertical="center" wrapText="1"/>
    </xf>
    <xf numFmtId="166" fontId="13" fillId="0" borderId="6" xfId="1"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22" fillId="0" borderId="0" xfId="3" applyFont="1" applyAlignment="1">
      <alignment horizontal="center"/>
    </xf>
    <xf numFmtId="0" fontId="14" fillId="0" borderId="0" xfId="3" applyFont="1" applyAlignment="1">
      <alignment horizontal="center" wrapText="1"/>
    </xf>
    <xf numFmtId="0" fontId="14" fillId="0" borderId="0" xfId="3" applyFont="1" applyAlignment="1">
      <alignment horizontal="center"/>
    </xf>
    <xf numFmtId="0" fontId="10" fillId="0" borderId="0" xfId="3" applyFont="1" applyAlignment="1">
      <alignment horizontal="center"/>
    </xf>
    <xf numFmtId="0" fontId="3" fillId="0" borderId="0" xfId="3" applyFont="1" applyAlignment="1">
      <alignment horizontal="center"/>
    </xf>
    <xf numFmtId="0" fontId="7" fillId="0" borderId="0" xfId="3" applyFont="1" applyAlignment="1">
      <alignment horizontal="center"/>
    </xf>
    <xf numFmtId="166" fontId="2" fillId="0" borderId="29" xfId="2" applyNumberFormat="1" applyFont="1" applyFill="1" applyBorder="1" applyAlignment="1">
      <alignment horizontal="center" vertical="center" wrapText="1"/>
    </xf>
    <xf numFmtId="166" fontId="2" fillId="0" borderId="30" xfId="2" applyNumberFormat="1" applyFont="1" applyFill="1" applyBorder="1" applyAlignment="1">
      <alignment horizontal="center" vertical="center" wrapText="1"/>
    </xf>
    <xf numFmtId="166" fontId="2" fillId="0" borderId="21" xfId="2" applyNumberFormat="1" applyFont="1" applyFill="1" applyBorder="1" applyAlignment="1">
      <alignment horizontal="center" vertical="center" wrapText="1"/>
    </xf>
    <xf numFmtId="166" fontId="2" fillId="0" borderId="22" xfId="2" applyNumberFormat="1" applyFont="1" applyFill="1" applyBorder="1" applyAlignment="1">
      <alignment horizontal="center" vertical="center" wrapText="1"/>
    </xf>
    <xf numFmtId="166" fontId="2" fillId="0" borderId="19" xfId="2" applyNumberFormat="1" applyFont="1" applyFill="1" applyBorder="1" applyAlignment="1">
      <alignment horizontal="center" vertical="center" wrapText="1"/>
    </xf>
    <xf numFmtId="166" fontId="2" fillId="0" borderId="2" xfId="2" applyNumberFormat="1" applyFont="1" applyFill="1" applyBorder="1" applyAlignment="1">
      <alignment horizontal="center" vertical="center" wrapText="1"/>
    </xf>
    <xf numFmtId="166" fontId="2" fillId="0" borderId="7" xfId="2" applyNumberFormat="1" applyFont="1" applyFill="1" applyBorder="1" applyAlignment="1">
      <alignment horizontal="center" vertical="top" wrapText="1"/>
    </xf>
    <xf numFmtId="166" fontId="2" fillId="0" borderId="31" xfId="2" applyNumberFormat="1" applyFont="1" applyFill="1" applyBorder="1" applyAlignment="1">
      <alignment horizontal="center" vertical="center" wrapText="1"/>
    </xf>
    <xf numFmtId="166" fontId="2" fillId="0" borderId="13" xfId="2" applyNumberFormat="1" applyFont="1" applyFill="1" applyBorder="1" applyAlignment="1">
      <alignment horizontal="center" vertical="center" wrapText="1"/>
    </xf>
    <xf numFmtId="166" fontId="2" fillId="0" borderId="7" xfId="2" applyNumberFormat="1" applyFont="1" applyFill="1" applyBorder="1" applyAlignment="1">
      <alignment horizontal="center" vertical="center" wrapText="1"/>
    </xf>
    <xf numFmtId="0" fontId="2" fillId="0" borderId="7" xfId="3" applyFont="1" applyBorder="1" applyAlignment="1">
      <alignment horizontal="center" vertical="center" wrapText="1"/>
    </xf>
    <xf numFmtId="166" fontId="2" fillId="0" borderId="23" xfId="2" applyNumberFormat="1" applyFont="1" applyFill="1" applyBorder="1" applyAlignment="1">
      <alignment horizontal="center" vertical="center" wrapText="1"/>
    </xf>
    <xf numFmtId="166" fontId="2" fillId="0" borderId="16" xfId="2" applyNumberFormat="1" applyFont="1" applyFill="1" applyBorder="1" applyAlignment="1">
      <alignment horizontal="center" vertical="center" wrapText="1"/>
    </xf>
    <xf numFmtId="166" fontId="2" fillId="0" borderId="32" xfId="2" applyNumberFormat="1" applyFont="1" applyFill="1" applyBorder="1" applyAlignment="1">
      <alignment horizontal="center" vertical="center" wrapText="1"/>
    </xf>
    <xf numFmtId="166" fontId="2" fillId="0" borderId="6" xfId="2" applyNumberFormat="1" applyFont="1" applyFill="1" applyBorder="1" applyAlignment="1">
      <alignment horizontal="center" vertical="center" wrapText="1"/>
    </xf>
    <xf numFmtId="166" fontId="2" fillId="0" borderId="7" xfId="2" applyNumberFormat="1" applyFont="1" applyFill="1" applyBorder="1" applyAlignment="1">
      <alignment horizontal="center" vertical="center" wrapText="1"/>
    </xf>
    <xf numFmtId="167" fontId="2" fillId="0" borderId="7" xfId="2" applyNumberFormat="1" applyFont="1" applyFill="1" applyBorder="1" applyAlignment="1">
      <alignment horizontal="center" vertical="center" wrapText="1"/>
    </xf>
    <xf numFmtId="166" fontId="2" fillId="0" borderId="20" xfId="2" applyNumberFormat="1" applyFont="1" applyFill="1" applyBorder="1" applyAlignment="1">
      <alignment horizontal="center" vertical="center" wrapText="1"/>
    </xf>
    <xf numFmtId="0" fontId="1" fillId="0" borderId="24" xfId="3" applyBorder="1" applyAlignment="1">
      <alignment horizontal="center"/>
    </xf>
    <xf numFmtId="0" fontId="1" fillId="0" borderId="2" xfId="3" applyBorder="1" applyAlignment="1">
      <alignment horizontal="center"/>
    </xf>
    <xf numFmtId="0" fontId="1" fillId="0" borderId="33" xfId="3" applyBorder="1" applyAlignment="1">
      <alignment horizontal="center"/>
    </xf>
    <xf numFmtId="0" fontId="1" fillId="0" borderId="5" xfId="3" applyBorder="1" applyAlignment="1">
      <alignment horizontal="center"/>
    </xf>
    <xf numFmtId="0" fontId="1" fillId="0" borderId="7" xfId="3" applyBorder="1" applyAlignment="1">
      <alignment horizontal="center"/>
    </xf>
    <xf numFmtId="0" fontId="7" fillId="0" borderId="26" xfId="3" applyFont="1" applyBorder="1" applyAlignment="1">
      <alignment horizontal="center" vertical="center"/>
    </xf>
    <xf numFmtId="0" fontId="7" fillId="0" borderId="8" xfId="3" applyFont="1" applyBorder="1" applyAlignment="1">
      <alignment vertical="center" wrapText="1"/>
    </xf>
    <xf numFmtId="171" fontId="7" fillId="0" borderId="8" xfId="3" applyNumberFormat="1" applyFont="1" applyBorder="1" applyAlignment="1">
      <alignment vertical="center"/>
    </xf>
    <xf numFmtId="3" fontId="7" fillId="0" borderId="8" xfId="3" applyNumberFormat="1" applyFont="1" applyBorder="1" applyAlignment="1">
      <alignment vertical="center"/>
    </xf>
    <xf numFmtId="171" fontId="7" fillId="0" borderId="34" xfId="3" applyNumberFormat="1" applyFont="1" applyBorder="1" applyAlignment="1">
      <alignment vertical="center"/>
    </xf>
    <xf numFmtId="171" fontId="7" fillId="0" borderId="14" xfId="3" applyNumberFormat="1" applyFont="1" applyBorder="1" applyAlignment="1">
      <alignment vertical="center"/>
    </xf>
    <xf numFmtId="0" fontId="7" fillId="0" borderId="14" xfId="3" applyFont="1" applyBorder="1" applyAlignment="1">
      <alignment vertical="center" wrapText="1"/>
    </xf>
    <xf numFmtId="3" fontId="7" fillId="0" borderId="14" xfId="3" applyNumberFormat="1" applyFont="1" applyBorder="1" applyAlignment="1">
      <alignment vertical="center"/>
    </xf>
    <xf numFmtId="171" fontId="7" fillId="0" borderId="0" xfId="3" applyNumberFormat="1" applyFont="1" applyAlignment="1">
      <alignment vertical="center"/>
    </xf>
    <xf numFmtId="0" fontId="7" fillId="0" borderId="14" xfId="3" applyFont="1" applyBorder="1" applyAlignment="1">
      <alignment vertical="center"/>
    </xf>
    <xf numFmtId="0" fontId="7" fillId="0" borderId="15" xfId="3" applyFont="1" applyBorder="1" applyAlignment="1">
      <alignment vertical="center" wrapText="1"/>
    </xf>
    <xf numFmtId="49" fontId="7" fillId="0" borderId="15" xfId="3" applyNumberFormat="1" applyFont="1" applyBorder="1" applyAlignment="1">
      <alignment vertical="center" wrapText="1"/>
    </xf>
    <xf numFmtId="0" fontId="7" fillId="0" borderId="15" xfId="3" applyFont="1" applyBorder="1" applyAlignment="1">
      <alignment vertical="center"/>
    </xf>
    <xf numFmtId="171" fontId="7" fillId="0" borderId="15" xfId="3" applyNumberFormat="1" applyFont="1" applyBorder="1" applyAlignment="1">
      <alignment vertical="center"/>
    </xf>
    <xf numFmtId="3" fontId="7" fillId="0" borderId="15" xfId="3" applyNumberFormat="1" applyFont="1" applyBorder="1" applyAlignment="1">
      <alignment vertical="center"/>
    </xf>
    <xf numFmtId="3" fontId="7" fillId="0" borderId="35" xfId="3" applyNumberFormat="1" applyFont="1" applyBorder="1" applyAlignment="1">
      <alignment vertical="center"/>
    </xf>
    <xf numFmtId="49" fontId="7" fillId="0" borderId="14" xfId="3" applyNumberFormat="1" applyFont="1" applyBorder="1" applyAlignment="1">
      <alignment vertical="center" wrapText="1"/>
    </xf>
    <xf numFmtId="3" fontId="7" fillId="0" borderId="27" xfId="3" applyNumberFormat="1" applyFont="1" applyBorder="1" applyAlignment="1">
      <alignment vertical="center"/>
    </xf>
    <xf numFmtId="49" fontId="7" fillId="0" borderId="8" xfId="3" applyNumberFormat="1" applyFont="1" applyBorder="1" applyAlignment="1">
      <alignment vertical="center" wrapText="1"/>
    </xf>
    <xf numFmtId="170" fontId="7" fillId="0" borderId="8" xfId="1" quotePrefix="1" applyNumberFormat="1" applyFont="1" applyBorder="1" applyAlignment="1">
      <alignment horizontal="center" vertical="center"/>
    </xf>
    <xf numFmtId="3" fontId="7" fillId="0" borderId="8" xfId="3" quotePrefix="1" applyNumberFormat="1" applyFont="1" applyBorder="1" applyAlignment="1">
      <alignment horizontal="center" vertical="center"/>
    </xf>
    <xf numFmtId="0" fontId="7" fillId="0" borderId="8" xfId="3" applyFont="1" applyBorder="1" applyAlignment="1">
      <alignment horizontal="center" vertical="center" wrapText="1"/>
    </xf>
    <xf numFmtId="0" fontId="7" fillId="0" borderId="14" xfId="3" applyFont="1" applyBorder="1" applyAlignment="1">
      <alignment horizontal="center" vertical="center" wrapText="1"/>
    </xf>
  </cellXfs>
  <cellStyles count="5">
    <cellStyle name="Comma" xfId="1" builtinId="3"/>
    <cellStyle name="Comma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625514</xdr:colOff>
      <xdr:row>68</xdr:row>
      <xdr:rowOff>0</xdr:rowOff>
    </xdr:from>
    <xdr:ext cx="1103707" cy="264560"/>
    <xdr:sp macro="" textlink="">
      <xdr:nvSpPr>
        <xdr:cNvPr id="2" name="TextBox 1">
          <a:extLst>
            <a:ext uri="{FF2B5EF4-FFF2-40B4-BE49-F238E27FC236}">
              <a16:creationId xmlns:a16="http://schemas.microsoft.com/office/drawing/2014/main" xmlns="" id="{E3B638F9-EC44-478A-A112-99924CE8BA26}"/>
            </a:ext>
          </a:extLst>
        </xdr:cNvPr>
        <xdr:cNvSpPr txBox="1"/>
      </xdr:nvSpPr>
      <xdr:spPr>
        <a:xfrm>
          <a:off x="3254414" y="23460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625514</xdr:colOff>
      <xdr:row>67</xdr:row>
      <xdr:rowOff>0</xdr:rowOff>
    </xdr:from>
    <xdr:ext cx="1103707" cy="264560"/>
    <xdr:sp macro="" textlink="">
      <xdr:nvSpPr>
        <xdr:cNvPr id="2" name="TextBox 1">
          <a:extLst>
            <a:ext uri="{FF2B5EF4-FFF2-40B4-BE49-F238E27FC236}">
              <a16:creationId xmlns:a16="http://schemas.microsoft.com/office/drawing/2014/main" xmlns="" id="{9D9973FD-FAAF-4670-BBE3-B6797A17A18E}"/>
            </a:ext>
          </a:extLst>
        </xdr:cNvPr>
        <xdr:cNvSpPr txBox="1"/>
      </xdr:nvSpPr>
      <xdr:spPr>
        <a:xfrm>
          <a:off x="3254414" y="23460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625514</xdr:colOff>
      <xdr:row>75</xdr:row>
      <xdr:rowOff>0</xdr:rowOff>
    </xdr:from>
    <xdr:ext cx="1103707" cy="264560"/>
    <xdr:sp macro="" textlink="">
      <xdr:nvSpPr>
        <xdr:cNvPr id="2" name="TextBox 1">
          <a:extLst>
            <a:ext uri="{FF2B5EF4-FFF2-40B4-BE49-F238E27FC236}">
              <a16:creationId xmlns:a16="http://schemas.microsoft.com/office/drawing/2014/main" xmlns="" id="{75E6841A-BFF9-4D6C-AA30-F53C277FC78B}"/>
            </a:ext>
          </a:extLst>
        </xdr:cNvPr>
        <xdr:cNvSpPr txBox="1"/>
      </xdr:nvSpPr>
      <xdr:spPr>
        <a:xfrm>
          <a:off x="3254414" y="23460075"/>
          <a:ext cx="110370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1344706</xdr:colOff>
      <xdr:row>2</xdr:row>
      <xdr:rowOff>44824</xdr:rowOff>
    </xdr:from>
    <xdr:to>
      <xdr:col>6</xdr:col>
      <xdr:colOff>381000</xdr:colOff>
      <xdr:row>2</xdr:row>
      <xdr:rowOff>56029</xdr:rowOff>
    </xdr:to>
    <xdr:cxnSp macro="">
      <xdr:nvCxnSpPr>
        <xdr:cNvPr id="2" name="Straight Connector 1">
          <a:extLst>
            <a:ext uri="{FF2B5EF4-FFF2-40B4-BE49-F238E27FC236}">
              <a16:creationId xmlns="" xmlns:a16="http://schemas.microsoft.com/office/drawing/2014/main" id="{8D216730-B9BA-46EA-A526-3BC2932EAB65}"/>
            </a:ext>
          </a:extLst>
        </xdr:cNvPr>
        <xdr:cNvCxnSpPr/>
      </xdr:nvCxnSpPr>
      <xdr:spPr>
        <a:xfrm flipV="1">
          <a:off x="1763806" y="0"/>
          <a:ext cx="56942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313764</xdr:colOff>
      <xdr:row>2</xdr:row>
      <xdr:rowOff>22412</xdr:rowOff>
    </xdr:from>
    <xdr:to>
      <xdr:col>17</xdr:col>
      <xdr:colOff>638735</xdr:colOff>
      <xdr:row>2</xdr:row>
      <xdr:rowOff>22412</xdr:rowOff>
    </xdr:to>
    <xdr:cxnSp macro="">
      <xdr:nvCxnSpPr>
        <xdr:cNvPr id="3" name="Straight Connector 2">
          <a:extLst>
            <a:ext uri="{FF2B5EF4-FFF2-40B4-BE49-F238E27FC236}">
              <a16:creationId xmlns="" xmlns:a16="http://schemas.microsoft.com/office/drawing/2014/main" id="{8080A8B9-C83E-4E3A-A11E-DCAD4B687B17}"/>
            </a:ext>
          </a:extLst>
        </xdr:cNvPr>
        <xdr:cNvCxnSpPr/>
      </xdr:nvCxnSpPr>
      <xdr:spPr>
        <a:xfrm>
          <a:off x="13601139" y="0"/>
          <a:ext cx="211567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627530</xdr:colOff>
      <xdr:row>10</xdr:row>
      <xdr:rowOff>22412</xdr:rowOff>
    </xdr:from>
    <xdr:to>
      <xdr:col>4</xdr:col>
      <xdr:colOff>1131794</xdr:colOff>
      <xdr:row>10</xdr:row>
      <xdr:rowOff>33618</xdr:rowOff>
    </xdr:to>
    <xdr:cxnSp macro="">
      <xdr:nvCxnSpPr>
        <xdr:cNvPr id="4" name="Straight Connector 3">
          <a:extLst>
            <a:ext uri="{FF2B5EF4-FFF2-40B4-BE49-F238E27FC236}">
              <a16:creationId xmlns:a16="http://schemas.microsoft.com/office/drawing/2014/main" xmlns="" id="{00000000-0008-0000-0B00-000003000000}"/>
            </a:ext>
          </a:extLst>
        </xdr:cNvPr>
        <xdr:cNvCxnSpPr/>
      </xdr:nvCxnSpPr>
      <xdr:spPr>
        <a:xfrm>
          <a:off x="2532530" y="0"/>
          <a:ext cx="37808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112058</xdr:colOff>
      <xdr:row>10</xdr:row>
      <xdr:rowOff>11206</xdr:rowOff>
    </xdr:from>
    <xdr:to>
      <xdr:col>16</xdr:col>
      <xdr:colOff>649941</xdr:colOff>
      <xdr:row>10</xdr:row>
      <xdr:rowOff>11206</xdr:rowOff>
    </xdr:to>
    <xdr:cxnSp macro="">
      <xdr:nvCxnSpPr>
        <xdr:cNvPr id="5" name="Straight Connector 4">
          <a:extLst>
            <a:ext uri="{FF2B5EF4-FFF2-40B4-BE49-F238E27FC236}">
              <a16:creationId xmlns:a16="http://schemas.microsoft.com/office/drawing/2014/main" xmlns="" id="{00000000-0008-0000-0B00-000009000000}"/>
            </a:ext>
          </a:extLst>
        </xdr:cNvPr>
        <xdr:cNvCxnSpPr/>
      </xdr:nvCxnSpPr>
      <xdr:spPr>
        <a:xfrm>
          <a:off x="12704108" y="0"/>
          <a:ext cx="23476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A%20Huy%207.1.26\Ph&#432;&#417;ng%20&#225;n%20Ph&#250;%20Ngh&#297;a%20QL6-%2042%20PA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ngatang"/>
      <sheetName val="Hoàng Thị nguyệt 2-21"/>
      <sheetName val="Hoàng Ngọc Cương 2-24"/>
      <sheetName val="Chiếm - Nhung - Đức 2-26"/>
      <sheetName val="Nguyễn Đình Binh 2-35"/>
      <sheetName val="Nguyễn Hữu Đĩnh 3-15"/>
      <sheetName val="Nguyễn Thị Thùy 3-10"/>
      <sheetName val="Phan Ngọc Chội 3-4"/>
      <sheetName val="Hoàng Thị Hương 4-49"/>
      <sheetName val="Hoàng Duy Hoài 4-50 "/>
      <sheetName val="Nguyễn Thị Hương 2-2"/>
      <sheetName val="Nguyễn Đình Thỏa 2-1"/>
      <sheetName val="Nguyễn Hữu Sĩ 1-4"/>
      <sheetName val="Nguyễn Xuân Hoàn 2-4"/>
      <sheetName val="Nguyễn Đình Thê 2-3"/>
      <sheetName val="Phạm Thị Tư 4-51"/>
      <sheetName val="Nguyễn Xuân Hậu 1-2"/>
      <sheetName val="Nguyễn Xuân Hiền 1-1"/>
      <sheetName val="Hoàng Gia Báu 11-5"/>
      <sheetName val="Trần Thị Thu Hương 3-3 "/>
      <sheetName val="Hoàng Thị Định 2-12"/>
      <sheetName val="Trần Thị Thu Hương 3-2"/>
      <sheetName val="Hoàng Gia Tuấn 2-19"/>
      <sheetName val="Hoàng Đăng Tuấn 2-34"/>
      <sheetName val="Hoàng Thị Bảy"/>
      <sheetName val="Nguyễn Đình Nam 2-13"/>
      <sheetName val="Hoàng Gia Uyên 2-27"/>
      <sheetName val="Hoàng Gia Thạch 2-29 "/>
      <sheetName val="Hoàng Văn Soái 2-18"/>
      <sheetName val="Hoàng Đình Tăng 2-36 "/>
      <sheetName val="Hoàng Duy Vượng 2-9+10"/>
      <sheetName val="Hoàng Văn Giáp 2-11"/>
      <sheetName val="Hoàng Duy Hán 2-20"/>
      <sheetName val="Đỗ Văn Thùy 2-31 "/>
      <sheetName val="Nguyễn Hữu Khôi 3-21"/>
      <sheetName val="Hoàng Thị Hương 3-30"/>
      <sheetName val="Bùi Văn Thư 3-12"/>
      <sheetName val="Bùi Quốc Hoài - Dương Tú Oanh "/>
      <sheetName val="Vương Văn Thuận - Ng Thị Oanh"/>
      <sheetName val="Nguyễn Văn Duy 3-13"/>
      <sheetName val="Hoàng Văn Giáo 3-5"/>
      <sheetName val="Hoàng Văn Khái 3-31"/>
      <sheetName val="Nguyễn Minh Thanh"/>
      <sheetName val="Đỗ Văn Khải 2-7"/>
      <sheetName val="Hoàng Gia Nghệ 2-6"/>
      <sheetName val="Đỗ Thị Nhung 3-6"/>
      <sheetName val="Ng Đình Vinh-Hoàng T Oanh 3-28"/>
      <sheetName val="Hoàng Văn Ba 3-34"/>
      <sheetName val="Hoàng Thị Bêêng 3-36"/>
      <sheetName val="Nguyễn Thị Hoàn 3-46"/>
      <sheetName val="Hoàng Đình Tu"/>
      <sheetName val="Hoàng Gia Hưng"/>
      <sheetName val="Hoàng Cao Khải"/>
      <sheetName val="Hoàng Gia Tư - Hoàng Gia Trầm "/>
    </sheetNames>
    <sheetDataSet>
      <sheetData sheetId="0"/>
      <sheetData sheetId="1">
        <row r="9">
          <cell r="F9" t="str">
            <v>Hoàng Thị Nguyệt</v>
          </cell>
        </row>
        <row r="34">
          <cell r="H34">
            <v>0</v>
          </cell>
        </row>
        <row r="49">
          <cell r="H49">
            <v>0</v>
          </cell>
        </row>
        <row r="57">
          <cell r="H57">
            <v>0</v>
          </cell>
        </row>
      </sheetData>
      <sheetData sheetId="2">
        <row r="9">
          <cell r="F9" t="str">
            <v>Hoàng Ngọc Cương</v>
          </cell>
        </row>
        <row r="34">
          <cell r="H34">
            <v>0</v>
          </cell>
        </row>
        <row r="49">
          <cell r="H49">
            <v>0</v>
          </cell>
        </row>
        <row r="56">
          <cell r="H56">
            <v>0</v>
          </cell>
        </row>
      </sheetData>
      <sheetData sheetId="3">
        <row r="9">
          <cell r="E9" t="str">
            <v>Đỗ Văn Chiếm - Nguyễn Thị Nhung - Đỗ Hải Đức</v>
          </cell>
        </row>
        <row r="34">
          <cell r="H34">
            <v>0</v>
          </cell>
        </row>
        <row r="49">
          <cell r="H49">
            <v>0</v>
          </cell>
        </row>
        <row r="55">
          <cell r="H55">
            <v>0</v>
          </cell>
        </row>
      </sheetData>
      <sheetData sheetId="4">
        <row r="9">
          <cell r="E9" t="str">
            <v>Nguyễn Đình Binh - Trịnh Thị An</v>
          </cell>
        </row>
      </sheetData>
      <sheetData sheetId="5">
        <row r="9">
          <cell r="F9" t="str">
            <v>Nguyễn Hữu Đĩnh</v>
          </cell>
        </row>
      </sheetData>
      <sheetData sheetId="6">
        <row r="9">
          <cell r="F9" t="str">
            <v>Nguyễn Thị Thùy</v>
          </cell>
        </row>
      </sheetData>
      <sheetData sheetId="7">
        <row r="9">
          <cell r="F9" t="str">
            <v>Phan Ngọc Chội - Đỗ Thị Chiến</v>
          </cell>
        </row>
      </sheetData>
      <sheetData sheetId="8">
        <row r="9">
          <cell r="E9" t="str">
            <v>Hoàng Thị Hương</v>
          </cell>
        </row>
      </sheetData>
      <sheetData sheetId="9">
        <row r="9">
          <cell r="E9" t="str">
            <v>Hoàng Duy Hoài - Đỗ Thị Nhạn</v>
          </cell>
        </row>
      </sheetData>
      <sheetData sheetId="10">
        <row r="9">
          <cell r="E9" t="str">
            <v>Nguyễn Thị Hương</v>
          </cell>
        </row>
      </sheetData>
      <sheetData sheetId="11">
        <row r="9">
          <cell r="E9" t="str">
            <v>Nguyễn Đình Thỏa</v>
          </cell>
        </row>
      </sheetData>
      <sheetData sheetId="12">
        <row r="9">
          <cell r="E9" t="str">
            <v>Nguyễn Hữu Sĩ</v>
          </cell>
        </row>
      </sheetData>
      <sheetData sheetId="13">
        <row r="9">
          <cell r="E9" t="str">
            <v>Nguyễn Xuân Hoàn</v>
          </cell>
        </row>
      </sheetData>
      <sheetData sheetId="14">
        <row r="9">
          <cell r="E9" t="str">
            <v>Nguyễn Đình Thê</v>
          </cell>
        </row>
      </sheetData>
      <sheetData sheetId="15">
        <row r="9">
          <cell r="E9" t="str">
            <v>Phạm Thị Tư</v>
          </cell>
        </row>
      </sheetData>
      <sheetData sheetId="16">
        <row r="9">
          <cell r="E9" t="str">
            <v>Nguyễn Xuân Hậu</v>
          </cell>
        </row>
      </sheetData>
      <sheetData sheetId="17">
        <row r="9">
          <cell r="E9" t="str">
            <v>Nguyễn Xuân Hiền - Lê Thị Hiền - Nguyễn Xuân Đạt - Nguyễn Thị Mai Thương</v>
          </cell>
        </row>
      </sheetData>
      <sheetData sheetId="18">
        <row r="9">
          <cell r="E9" t="str">
            <v>Hoàng Gia Báu - Hoàng Thị Nhiên</v>
          </cell>
        </row>
      </sheetData>
      <sheetData sheetId="19">
        <row r="9">
          <cell r="F9" t="str">
            <v xml:space="preserve">Trần Thị Thu Hương </v>
          </cell>
        </row>
      </sheetData>
      <sheetData sheetId="20">
        <row r="9">
          <cell r="F9" t="str">
            <v>Hoàng Thị Định - Dương Văn Tuần</v>
          </cell>
        </row>
      </sheetData>
      <sheetData sheetId="21">
        <row r="9">
          <cell r="F9" t="str">
            <v xml:space="preserve">Trần Thị Thu Hương </v>
          </cell>
        </row>
      </sheetData>
      <sheetData sheetId="22">
        <row r="10">
          <cell r="F10" t="str">
            <v xml:space="preserve">Hoàng Gia Tuấn </v>
          </cell>
        </row>
      </sheetData>
      <sheetData sheetId="23">
        <row r="9">
          <cell r="F9" t="str">
            <v xml:space="preserve">Hoàng Đăng Tuấn </v>
          </cell>
        </row>
      </sheetData>
      <sheetData sheetId="24">
        <row r="9">
          <cell r="F9" t="str">
            <v>Hoàng Thị Bảy - Nguyễn Văn Phiên</v>
          </cell>
        </row>
      </sheetData>
      <sheetData sheetId="25">
        <row r="9">
          <cell r="F9" t="str">
            <v xml:space="preserve">Nguyễn Đình Năm - Nguyễn Thị Nhung </v>
          </cell>
        </row>
      </sheetData>
      <sheetData sheetId="26">
        <row r="9">
          <cell r="F9" t="str">
            <v xml:space="preserve">Hoàng Gia Uyên </v>
          </cell>
        </row>
      </sheetData>
      <sheetData sheetId="27">
        <row r="9">
          <cell r="F9" t="str">
            <v xml:space="preserve">Hoàng Gia Thạch </v>
          </cell>
        </row>
      </sheetData>
      <sheetData sheetId="28">
        <row r="9">
          <cell r="F9" t="str">
            <v xml:space="preserve">Hoàng Văn Soái - Hoàng Thị Nhung </v>
          </cell>
        </row>
      </sheetData>
      <sheetData sheetId="29">
        <row r="9">
          <cell r="F9" t="str">
            <v>Hoàng Đình Tăng - Hoàng Thị Phái</v>
          </cell>
        </row>
      </sheetData>
      <sheetData sheetId="30">
        <row r="9">
          <cell r="F9" t="str">
            <v xml:space="preserve">Hoàng Duy Vượng </v>
          </cell>
        </row>
      </sheetData>
      <sheetData sheetId="31">
        <row r="9">
          <cell r="F9" t="str">
            <v xml:space="preserve">Hoàng Văn Giáp - Hoàng Thị Thu </v>
          </cell>
        </row>
      </sheetData>
      <sheetData sheetId="32">
        <row r="10">
          <cell r="F10" t="str">
            <v xml:space="preserve">Hoàng Duy Hán - Đỗ Thị Miên </v>
          </cell>
        </row>
      </sheetData>
      <sheetData sheetId="33">
        <row r="9">
          <cell r="F9" t="str">
            <v xml:space="preserve">Đỗ Văn Thùy </v>
          </cell>
        </row>
      </sheetData>
      <sheetData sheetId="34">
        <row r="9">
          <cell r="F9" t="str">
            <v>Nguyễn Hữu Khôi - Nguyễn Thị Thướt</v>
          </cell>
        </row>
      </sheetData>
      <sheetData sheetId="35">
        <row r="9">
          <cell r="F9" t="str">
            <v>Hoàng Thị Hương</v>
          </cell>
        </row>
      </sheetData>
      <sheetData sheetId="36">
        <row r="9">
          <cell r="F9" t="str">
            <v>Bùi Văn Thư - Phùng Thị Thắm</v>
          </cell>
        </row>
      </sheetData>
      <sheetData sheetId="37">
        <row r="9">
          <cell r="F9" t="str">
            <v>Bùi Quốc Hoài - Dương Tú Oanh</v>
          </cell>
        </row>
      </sheetData>
      <sheetData sheetId="38">
        <row r="9">
          <cell r="F9" t="str">
            <v>Vương Văn Thuận - Nguyễn Thị Oanh</v>
          </cell>
        </row>
      </sheetData>
      <sheetData sheetId="39">
        <row r="9">
          <cell r="F9" t="str">
            <v>Nguyễn Văn Duy</v>
          </cell>
        </row>
      </sheetData>
      <sheetData sheetId="40">
        <row r="9">
          <cell r="F9" t="str">
            <v>Hoàng Văn Giáo</v>
          </cell>
        </row>
      </sheetData>
      <sheetData sheetId="41">
        <row r="9">
          <cell r="F9" t="str">
            <v>Hoàng Văn Khái - Nguyễn Thị Đào</v>
          </cell>
        </row>
      </sheetData>
      <sheetData sheetId="42">
        <row r="9">
          <cell r="F9" t="str">
            <v>Nguyễn Minh Thanh</v>
          </cell>
        </row>
      </sheetData>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7"/>
  <sheetViews>
    <sheetView zoomScale="75" zoomScaleNormal="75" workbookViewId="0">
      <selection activeCell="E99" sqref="E99"/>
    </sheetView>
  </sheetViews>
  <sheetFormatPr defaultColWidth="9.140625" defaultRowHeight="18" x14ac:dyDescent="0.25"/>
  <cols>
    <col min="1" max="1" width="7.5703125" style="8" customWidth="1"/>
    <col min="2" max="2" width="30.7109375" style="8" customWidth="1"/>
    <col min="3" max="3" width="13.5703125" style="8" customWidth="1"/>
    <col min="4" max="4" width="8.85546875" style="8" customWidth="1"/>
    <col min="5" max="5" width="12" style="8" customWidth="1"/>
    <col min="6" max="6" width="16.7109375" style="8" customWidth="1"/>
    <col min="7" max="7" width="9.5703125" style="8" customWidth="1"/>
    <col min="8" max="8" width="16.85546875" style="8" customWidth="1"/>
    <col min="9" max="9" width="19.140625" style="9" customWidth="1"/>
    <col min="10" max="11" width="9.140625" style="8" customWidth="1"/>
    <col min="12" max="12" width="11.5703125" style="8" customWidth="1"/>
    <col min="13" max="19" width="9.140625" style="8" customWidth="1"/>
    <col min="20" max="16384" width="9.140625" style="8"/>
  </cols>
  <sheetData>
    <row r="1" spans="1:17" s="175" customFormat="1" ht="16.5" x14ac:dyDescent="0.25">
      <c r="A1" s="237" t="s">
        <v>145</v>
      </c>
      <c r="B1" s="237"/>
      <c r="C1" s="237"/>
      <c r="D1" s="237"/>
      <c r="E1" s="233" t="s">
        <v>0</v>
      </c>
      <c r="F1" s="233"/>
      <c r="G1" s="233"/>
      <c r="H1" s="233"/>
      <c r="I1" s="233"/>
    </row>
    <row r="2" spans="1:17" s="175" customFormat="1" ht="16.5" x14ac:dyDescent="0.25">
      <c r="A2" s="238" t="s">
        <v>146</v>
      </c>
      <c r="B2" s="238"/>
      <c r="C2" s="238"/>
      <c r="D2" s="238"/>
      <c r="E2" s="234" t="s">
        <v>1</v>
      </c>
      <c r="F2" s="233"/>
      <c r="G2" s="233"/>
      <c r="H2" s="233"/>
      <c r="I2" s="233"/>
    </row>
    <row r="3" spans="1:17" s="2" customFormat="1" ht="33" customHeight="1" x14ac:dyDescent="0.25">
      <c r="A3" s="1"/>
      <c r="B3" s="1" t="s">
        <v>109</v>
      </c>
      <c r="C3" s="1"/>
      <c r="D3" s="1"/>
      <c r="E3" s="1"/>
      <c r="F3" s="1"/>
      <c r="G3" s="1"/>
      <c r="H3" s="1"/>
      <c r="I3" s="3"/>
    </row>
    <row r="4" spans="1:17" s="2" customFormat="1" ht="18.75" x14ac:dyDescent="0.3">
      <c r="A4" s="235"/>
      <c r="B4" s="235"/>
      <c r="C4" s="235"/>
      <c r="E4" s="236" t="s">
        <v>110</v>
      </c>
      <c r="F4" s="236"/>
      <c r="G4" s="236"/>
      <c r="H4" s="236"/>
      <c r="I4" s="236"/>
    </row>
    <row r="5" spans="1:17" s="4" customFormat="1" ht="18.75" customHeight="1" x14ac:dyDescent="0.25">
      <c r="A5" s="228" t="s">
        <v>104</v>
      </c>
      <c r="B5" s="228"/>
      <c r="C5" s="228"/>
      <c r="D5" s="228"/>
      <c r="E5" s="228"/>
      <c r="F5" s="228"/>
      <c r="G5" s="228"/>
      <c r="H5" s="228"/>
      <c r="I5" s="228"/>
    </row>
    <row r="6" spans="1:17" s="4" customFormat="1" ht="45.75" customHeight="1" x14ac:dyDescent="0.3">
      <c r="A6" s="229" t="s">
        <v>105</v>
      </c>
      <c r="B6" s="229"/>
      <c r="C6" s="229"/>
      <c r="D6" s="229"/>
      <c r="E6" s="229"/>
      <c r="F6" s="229"/>
      <c r="G6" s="229"/>
      <c r="H6" s="229"/>
      <c r="I6" s="229"/>
      <c r="Q6" s="5"/>
    </row>
    <row r="7" spans="1:17" s="4" customFormat="1" ht="37.5" customHeight="1" x14ac:dyDescent="0.25">
      <c r="A7" s="230" t="s">
        <v>111</v>
      </c>
      <c r="B7" s="231"/>
      <c r="C7" s="231"/>
      <c r="D7" s="231"/>
      <c r="E7" s="231"/>
      <c r="F7" s="231"/>
      <c r="G7" s="231"/>
      <c r="H7" s="231"/>
      <c r="I7" s="231"/>
    </row>
    <row r="8" spans="1:17" s="105" customFormat="1" ht="26.25" customHeight="1" x14ac:dyDescent="0.3">
      <c r="A8" s="104" t="s">
        <v>2</v>
      </c>
      <c r="B8" s="223" t="s">
        <v>3</v>
      </c>
      <c r="C8" s="223"/>
      <c r="D8" s="223"/>
      <c r="E8" s="223"/>
      <c r="F8" s="223"/>
      <c r="G8" s="223"/>
      <c r="H8" s="223"/>
      <c r="I8" s="223"/>
    </row>
    <row r="9" spans="1:17" s="105" customFormat="1" ht="21.75" customHeight="1" x14ac:dyDescent="0.3">
      <c r="A9" s="104" t="s">
        <v>4</v>
      </c>
      <c r="B9" s="232" t="s">
        <v>5</v>
      </c>
      <c r="C9" s="232"/>
      <c r="D9" s="232"/>
      <c r="E9" s="232"/>
      <c r="F9" s="7" t="s">
        <v>139</v>
      </c>
      <c r="G9" s="7"/>
      <c r="H9" s="7"/>
      <c r="I9" s="7"/>
    </row>
    <row r="10" spans="1:17" s="105" customFormat="1" ht="21.75" customHeight="1" x14ac:dyDescent="0.3">
      <c r="A10" s="106"/>
      <c r="B10" s="13" t="s">
        <v>6</v>
      </c>
      <c r="C10" s="223" t="s">
        <v>117</v>
      </c>
      <c r="D10" s="223"/>
      <c r="E10" s="223"/>
      <c r="F10" s="223"/>
      <c r="G10" s="223"/>
      <c r="H10" s="223"/>
      <c r="I10" s="223"/>
    </row>
    <row r="11" spans="1:17" s="105" customFormat="1" ht="21.75" customHeight="1" x14ac:dyDescent="0.3">
      <c r="A11" s="106"/>
      <c r="B11" s="13" t="s">
        <v>7</v>
      </c>
      <c r="C11" s="223" t="s">
        <v>117</v>
      </c>
      <c r="D11" s="223"/>
      <c r="E11" s="223"/>
      <c r="F11" s="223"/>
      <c r="G11" s="223"/>
      <c r="H11" s="223"/>
      <c r="I11" s="223"/>
    </row>
    <row r="12" spans="1:17" s="105" customFormat="1" ht="21.75" customHeight="1" x14ac:dyDescent="0.3">
      <c r="A12" s="106"/>
      <c r="B12" s="13" t="s">
        <v>11</v>
      </c>
      <c r="C12" s="146" t="s">
        <v>118</v>
      </c>
      <c r="D12" s="14"/>
      <c r="E12" s="107"/>
      <c r="F12" s="107"/>
      <c r="G12" s="107"/>
      <c r="H12" s="107"/>
      <c r="I12" s="107"/>
    </row>
    <row r="13" spans="1:17" s="105" customFormat="1" ht="21.75" customHeight="1" x14ac:dyDescent="0.3">
      <c r="A13" s="104" t="s">
        <v>9</v>
      </c>
      <c r="B13" s="87" t="s">
        <v>10</v>
      </c>
      <c r="F13" s="223" t="s">
        <v>139</v>
      </c>
      <c r="G13" s="223"/>
      <c r="H13" s="223"/>
      <c r="I13" s="223"/>
    </row>
    <row r="14" spans="1:17" s="105" customFormat="1" ht="21.75" customHeight="1" x14ac:dyDescent="0.3">
      <c r="A14" s="106"/>
      <c r="B14" s="13" t="s">
        <v>6</v>
      </c>
      <c r="C14" s="223" t="s">
        <v>117</v>
      </c>
      <c r="D14" s="223"/>
      <c r="E14" s="223"/>
      <c r="F14" s="223"/>
      <c r="G14" s="223"/>
      <c r="H14" s="223"/>
      <c r="I14" s="223"/>
    </row>
    <row r="15" spans="1:17" s="105" customFormat="1" ht="21.75" customHeight="1" x14ac:dyDescent="0.3">
      <c r="A15" s="106"/>
      <c r="B15" s="13" t="s">
        <v>7</v>
      </c>
      <c r="C15" s="223" t="s">
        <v>117</v>
      </c>
      <c r="D15" s="223"/>
      <c r="E15" s="223"/>
      <c r="F15" s="223"/>
      <c r="G15" s="223"/>
      <c r="H15" s="223"/>
      <c r="I15" s="223"/>
    </row>
    <row r="16" spans="1:17" s="105" customFormat="1" ht="21.75" customHeight="1" x14ac:dyDescent="0.3">
      <c r="A16" s="106"/>
      <c r="B16" s="13" t="s">
        <v>11</v>
      </c>
      <c r="C16" s="146" t="s">
        <v>118</v>
      </c>
      <c r="D16" s="107"/>
      <c r="E16" s="107"/>
      <c r="F16" s="107"/>
      <c r="G16" s="107"/>
      <c r="H16" s="107"/>
      <c r="I16" s="107"/>
    </row>
    <row r="17" spans="1:19" s="105" customFormat="1" ht="19.5" customHeight="1" x14ac:dyDescent="0.3">
      <c r="A17" s="104" t="s">
        <v>12</v>
      </c>
      <c r="B17" s="223" t="s">
        <v>13</v>
      </c>
      <c r="C17" s="223"/>
      <c r="D17" s="223"/>
      <c r="E17" s="223"/>
      <c r="F17" s="223"/>
      <c r="G17" s="223"/>
      <c r="H17" s="223"/>
      <c r="I17" s="223"/>
    </row>
    <row r="18" spans="1:19" s="105" customFormat="1" ht="21" customHeight="1" x14ac:dyDescent="0.3">
      <c r="A18" s="104" t="s">
        <v>4</v>
      </c>
      <c r="B18" s="108" t="s">
        <v>14</v>
      </c>
    </row>
    <row r="19" spans="1:19" s="112" customFormat="1" ht="21" customHeight="1" x14ac:dyDescent="0.3">
      <c r="A19" s="109"/>
      <c r="B19" s="15" t="s">
        <v>15</v>
      </c>
      <c r="C19" s="147">
        <v>29</v>
      </c>
      <c r="D19" s="222" t="s">
        <v>16</v>
      </c>
      <c r="E19" s="222"/>
      <c r="F19" s="148">
        <v>6</v>
      </c>
      <c r="G19" s="111"/>
      <c r="I19" s="111"/>
    </row>
    <row r="20" spans="1:19" s="112" customFormat="1" ht="21" customHeight="1" x14ac:dyDescent="0.3">
      <c r="A20" s="109"/>
      <c r="B20" s="15" t="s">
        <v>17</v>
      </c>
      <c r="C20" s="170">
        <v>759.9</v>
      </c>
      <c r="D20" s="111" t="s">
        <v>86</v>
      </c>
      <c r="E20" s="103"/>
      <c r="F20" s="113"/>
      <c r="H20" s="114"/>
      <c r="I20" s="111"/>
    </row>
    <row r="21" spans="1:19" s="112" customFormat="1" ht="21" customHeight="1" x14ac:dyDescent="0.3">
      <c r="A21" s="109"/>
      <c r="B21" s="115" t="s">
        <v>18</v>
      </c>
      <c r="C21" s="170"/>
      <c r="D21" s="111"/>
      <c r="E21" s="103"/>
      <c r="F21" s="111"/>
      <c r="H21" s="114"/>
      <c r="I21" s="111"/>
    </row>
    <row r="22" spans="1:19" s="112" customFormat="1" ht="21" customHeight="1" x14ac:dyDescent="0.3">
      <c r="A22" s="109"/>
      <c r="B22" s="15" t="s">
        <v>19</v>
      </c>
      <c r="C22" s="170">
        <v>315.3</v>
      </c>
      <c r="D22" s="111" t="s">
        <v>86</v>
      </c>
      <c r="E22" s="103"/>
      <c r="F22" s="111"/>
      <c r="H22" s="114"/>
      <c r="I22" s="111"/>
    </row>
    <row r="23" spans="1:19" s="112" customFormat="1" ht="21" customHeight="1" x14ac:dyDescent="0.3">
      <c r="A23" s="109"/>
      <c r="B23" s="15" t="s">
        <v>20</v>
      </c>
      <c r="C23" s="170">
        <f>C20-C22</f>
        <v>444.59999999999997</v>
      </c>
      <c r="D23" s="111" t="s">
        <v>86</v>
      </c>
      <c r="E23" s="103"/>
      <c r="F23" s="111"/>
      <c r="H23" s="114"/>
      <c r="I23" s="111"/>
    </row>
    <row r="24" spans="1:19" s="105" customFormat="1" ht="21" customHeight="1" x14ac:dyDescent="0.3">
      <c r="A24" s="106"/>
      <c r="B24" s="13" t="s">
        <v>21</v>
      </c>
      <c r="C24" s="223" t="s">
        <v>116</v>
      </c>
      <c r="D24" s="223"/>
      <c r="E24" s="223"/>
      <c r="F24" s="223"/>
      <c r="G24" s="223"/>
      <c r="H24" s="223"/>
      <c r="I24" s="223"/>
    </row>
    <row r="25" spans="1:19" s="105" customFormat="1" ht="21" customHeight="1" x14ac:dyDescent="0.3">
      <c r="A25" s="104" t="s">
        <v>9</v>
      </c>
      <c r="B25" s="13" t="s">
        <v>83</v>
      </c>
      <c r="C25" s="13"/>
      <c r="F25" s="170">
        <v>759.9</v>
      </c>
      <c r="G25" s="116" t="s">
        <v>87</v>
      </c>
    </row>
    <row r="26" spans="1:19" s="105" customFormat="1" ht="21" customHeight="1" x14ac:dyDescent="0.3">
      <c r="A26" s="106"/>
      <c r="B26" s="224" t="s">
        <v>22</v>
      </c>
      <c r="C26" s="224"/>
      <c r="F26" s="170">
        <v>315.3</v>
      </c>
      <c r="G26" s="116" t="s">
        <v>87</v>
      </c>
    </row>
    <row r="27" spans="1:19" s="105" customFormat="1" ht="20.25" customHeight="1" x14ac:dyDescent="0.3">
      <c r="A27" s="106"/>
      <c r="B27" s="225" t="s">
        <v>23</v>
      </c>
      <c r="C27" s="225"/>
      <c r="F27" s="18">
        <f>F25-F26</f>
        <v>444.59999999999997</v>
      </c>
      <c r="G27" s="116" t="s">
        <v>87</v>
      </c>
    </row>
    <row r="28" spans="1:19" s="105" customFormat="1" ht="17.25" customHeight="1" x14ac:dyDescent="0.3">
      <c r="A28" s="104" t="s">
        <v>24</v>
      </c>
      <c r="B28" s="223" t="s">
        <v>25</v>
      </c>
      <c r="C28" s="223"/>
      <c r="D28" s="223"/>
      <c r="E28" s="223"/>
      <c r="H28" s="5"/>
      <c r="I28" s="6"/>
    </row>
    <row r="29" spans="1:19" s="4" customFormat="1" ht="21" customHeight="1" x14ac:dyDescent="0.3">
      <c r="A29" s="19"/>
      <c r="B29" s="14" t="s">
        <v>26</v>
      </c>
      <c r="C29" s="5"/>
      <c r="D29" s="5"/>
      <c r="F29" s="20"/>
      <c r="G29" s="170">
        <v>315.3</v>
      </c>
      <c r="H29" s="116" t="s">
        <v>87</v>
      </c>
      <c r="I29" s="6"/>
      <c r="J29" s="5"/>
      <c r="K29" s="5"/>
      <c r="L29" s="5"/>
      <c r="M29" s="5"/>
      <c r="N29" s="5"/>
      <c r="O29" s="5"/>
      <c r="P29" s="5"/>
      <c r="Q29" s="5"/>
      <c r="R29" s="5"/>
      <c r="S29" s="5"/>
    </row>
    <row r="30" spans="1:19" s="4" customFormat="1" ht="21" customHeight="1" x14ac:dyDescent="0.3">
      <c r="A30" s="19"/>
      <c r="B30" s="14" t="s">
        <v>27</v>
      </c>
      <c r="C30" s="14"/>
      <c r="D30" s="14"/>
      <c r="E30" s="14"/>
      <c r="F30" s="20"/>
      <c r="G30" s="170">
        <v>315.3</v>
      </c>
      <c r="H30" s="116" t="s">
        <v>87</v>
      </c>
      <c r="I30" s="6"/>
      <c r="J30" s="5"/>
      <c r="K30" s="5"/>
      <c r="L30" s="5"/>
      <c r="M30" s="5"/>
      <c r="N30" s="5"/>
      <c r="O30" s="5"/>
      <c r="P30" s="5"/>
      <c r="Q30" s="5"/>
      <c r="R30" s="5"/>
      <c r="S30" s="5"/>
    </row>
    <row r="31" spans="1:19" s="4" customFormat="1" ht="21" customHeight="1" x14ac:dyDescent="0.3">
      <c r="A31" s="19"/>
      <c r="B31" s="14" t="s">
        <v>28</v>
      </c>
      <c r="C31" s="14"/>
      <c r="D31" s="14"/>
      <c r="E31" s="14"/>
      <c r="F31" s="20"/>
      <c r="G31" s="4">
        <v>0</v>
      </c>
      <c r="H31" s="116" t="s">
        <v>87</v>
      </c>
      <c r="I31" s="6"/>
      <c r="J31" s="5"/>
      <c r="K31" s="5"/>
      <c r="L31" s="5"/>
      <c r="M31" s="5"/>
      <c r="N31" s="5"/>
      <c r="O31" s="5"/>
      <c r="P31" s="5"/>
      <c r="Q31" s="5"/>
      <c r="R31" s="5"/>
      <c r="S31" s="5"/>
    </row>
    <row r="32" spans="1:19" s="2" customFormat="1" ht="17.25" customHeight="1" x14ac:dyDescent="0.3">
      <c r="A32" s="21" t="s">
        <v>29</v>
      </c>
      <c r="B32" s="22" t="s">
        <v>82</v>
      </c>
      <c r="C32" s="226" t="s">
        <v>140</v>
      </c>
      <c r="D32" s="226"/>
      <c r="E32" s="226"/>
      <c r="F32" s="226"/>
      <c r="G32" s="226"/>
      <c r="H32" s="226"/>
      <c r="I32" s="226"/>
      <c r="J32" s="7"/>
      <c r="K32" s="7"/>
      <c r="L32" s="7"/>
      <c r="M32" s="7"/>
      <c r="N32" s="7"/>
      <c r="O32" s="7"/>
      <c r="P32" s="7"/>
      <c r="Q32" s="7"/>
      <c r="R32" s="7"/>
      <c r="S32" s="7"/>
    </row>
    <row r="33" spans="1:19" s="2" customFormat="1" ht="21" customHeight="1" x14ac:dyDescent="0.3">
      <c r="A33" s="21" t="s">
        <v>95</v>
      </c>
      <c r="B33" s="227" t="s">
        <v>96</v>
      </c>
      <c r="C33" s="227"/>
      <c r="D33" s="227"/>
      <c r="E33" s="227"/>
      <c r="F33" s="227"/>
      <c r="G33" s="17"/>
      <c r="H33" s="167">
        <v>0</v>
      </c>
      <c r="I33" s="17" t="s">
        <v>62</v>
      </c>
      <c r="J33" s="7"/>
      <c r="K33" s="7"/>
      <c r="L33" s="7"/>
      <c r="M33" s="7"/>
      <c r="N33" s="7"/>
      <c r="O33" s="7"/>
      <c r="P33" s="7"/>
      <c r="Q33" s="7"/>
      <c r="R33" s="7"/>
      <c r="S33" s="7"/>
    </row>
    <row r="34" spans="1:19" s="2" customFormat="1" ht="56.25" customHeight="1" x14ac:dyDescent="0.3">
      <c r="A34" s="21" t="s">
        <v>98</v>
      </c>
      <c r="B34" s="227" t="s">
        <v>97</v>
      </c>
      <c r="C34" s="227"/>
      <c r="D34" s="227"/>
      <c r="E34" s="227"/>
      <c r="F34" s="227"/>
      <c r="G34" s="227"/>
      <c r="H34" s="168">
        <v>0</v>
      </c>
      <c r="I34" s="17" t="s">
        <v>99</v>
      </c>
      <c r="J34" s="7"/>
      <c r="K34" s="7"/>
      <c r="L34" s="7"/>
      <c r="M34" s="7"/>
      <c r="N34" s="7"/>
      <c r="O34" s="7"/>
      <c r="P34" s="7"/>
      <c r="Q34" s="7"/>
      <c r="R34" s="7"/>
      <c r="S34" s="7"/>
    </row>
    <row r="35" spans="1:19" s="5" customFormat="1" ht="18.75" x14ac:dyDescent="0.3">
      <c r="A35" s="23" t="s">
        <v>108</v>
      </c>
      <c r="B35" s="227" t="s">
        <v>107</v>
      </c>
      <c r="C35" s="227"/>
      <c r="D35" s="227"/>
      <c r="E35" s="227"/>
      <c r="F35" s="227"/>
      <c r="G35" s="227"/>
      <c r="H35" s="227"/>
      <c r="I35" s="227"/>
    </row>
    <row r="36" spans="1:19" s="4" customFormat="1" ht="18.75" x14ac:dyDescent="0.3">
      <c r="A36" s="23" t="s">
        <v>4</v>
      </c>
      <c r="B36" s="216" t="s">
        <v>30</v>
      </c>
      <c r="C36" s="216"/>
      <c r="D36" s="216"/>
      <c r="E36" s="216"/>
      <c r="F36" s="216"/>
      <c r="G36" s="216"/>
      <c r="H36" s="216"/>
      <c r="I36" s="216"/>
      <c r="J36" s="5"/>
      <c r="K36" s="5"/>
      <c r="L36" s="5"/>
      <c r="M36" s="5"/>
      <c r="N36" s="5"/>
      <c r="O36" s="5"/>
      <c r="P36" s="5"/>
      <c r="Q36" s="5"/>
      <c r="R36" s="5"/>
      <c r="S36" s="5"/>
    </row>
    <row r="37" spans="1:19" s="121" customFormat="1" ht="32.25" customHeight="1" x14ac:dyDescent="0.25">
      <c r="A37" s="219" t="s">
        <v>31</v>
      </c>
      <c r="B37" s="206" t="s">
        <v>32</v>
      </c>
      <c r="C37" s="221"/>
      <c r="D37" s="221"/>
      <c r="E37" s="221"/>
      <c r="F37" s="221"/>
      <c r="G37" s="221"/>
      <c r="H37" s="221"/>
      <c r="I37" s="207"/>
    </row>
    <row r="38" spans="1:19" s="122" customFormat="1" ht="49.5" x14ac:dyDescent="0.25">
      <c r="A38" s="220"/>
      <c r="B38" s="206" t="s">
        <v>33</v>
      </c>
      <c r="C38" s="207"/>
      <c r="D38" s="118" t="s">
        <v>34</v>
      </c>
      <c r="E38" s="119" t="s">
        <v>35</v>
      </c>
      <c r="F38" s="119" t="s">
        <v>36</v>
      </c>
      <c r="G38" s="118" t="s">
        <v>37</v>
      </c>
      <c r="H38" s="119" t="s">
        <v>38</v>
      </c>
      <c r="I38" s="119" t="s">
        <v>39</v>
      </c>
    </row>
    <row r="39" spans="1:19" s="140" customFormat="1" ht="18.75" customHeight="1" x14ac:dyDescent="0.25">
      <c r="A39" s="133">
        <v>1</v>
      </c>
      <c r="B39" s="217">
        <v>2</v>
      </c>
      <c r="C39" s="218"/>
      <c r="D39" s="133">
        <v>3</v>
      </c>
      <c r="E39" s="133">
        <v>4</v>
      </c>
      <c r="F39" s="133">
        <v>5</v>
      </c>
      <c r="G39" s="133">
        <v>6</v>
      </c>
      <c r="H39" s="133">
        <v>7</v>
      </c>
      <c r="I39" s="133">
        <v>8</v>
      </c>
    </row>
    <row r="40" spans="1:19" s="141" customFormat="1" ht="65.25" customHeight="1" x14ac:dyDescent="0.25">
      <c r="A40" s="123">
        <v>1</v>
      </c>
      <c r="B40" s="214" t="s">
        <v>134</v>
      </c>
      <c r="C40" s="215"/>
      <c r="D40" s="124" t="s">
        <v>88</v>
      </c>
      <c r="E40" s="138">
        <f>G29</f>
        <v>315.3</v>
      </c>
      <c r="F40" s="123">
        <v>0</v>
      </c>
      <c r="G40" s="125">
        <v>0</v>
      </c>
      <c r="H40" s="123">
        <f>E40*F40*G40</f>
        <v>0</v>
      </c>
      <c r="I40" s="126"/>
    </row>
    <row r="41" spans="1:19" s="29" customFormat="1" ht="30.75" customHeight="1" x14ac:dyDescent="0.25">
      <c r="A41" s="26"/>
      <c r="B41" s="208" t="s">
        <v>40</v>
      </c>
      <c r="C41" s="209"/>
      <c r="D41" s="27"/>
      <c r="E41" s="27"/>
      <c r="F41" s="27"/>
      <c r="G41" s="27"/>
      <c r="H41" s="28">
        <f>SUM(H40:H40)</f>
        <v>0</v>
      </c>
      <c r="I41" s="27"/>
    </row>
    <row r="42" spans="1:19" ht="22.5" customHeight="1" x14ac:dyDescent="0.25">
      <c r="A42" s="30"/>
      <c r="B42" s="31"/>
      <c r="C42" s="31"/>
      <c r="D42" s="32"/>
      <c r="E42" s="32"/>
      <c r="F42" s="32"/>
      <c r="G42" s="32"/>
      <c r="H42" s="32"/>
      <c r="I42" s="32"/>
    </row>
    <row r="43" spans="1:19" ht="18.75" x14ac:dyDescent="0.25">
      <c r="A43" s="33" t="s">
        <v>9</v>
      </c>
      <c r="B43" s="216" t="s">
        <v>41</v>
      </c>
      <c r="C43" s="216"/>
      <c r="D43" s="216"/>
      <c r="E43" s="216"/>
      <c r="F43" s="216"/>
      <c r="G43" s="216"/>
      <c r="H43" s="216"/>
      <c r="I43" s="216"/>
    </row>
    <row r="44" spans="1:19" s="120" customFormat="1" ht="49.5" x14ac:dyDescent="0.25">
      <c r="A44" s="139" t="s">
        <v>31</v>
      </c>
      <c r="B44" s="206" t="s">
        <v>33</v>
      </c>
      <c r="C44" s="207"/>
      <c r="D44" s="118" t="s">
        <v>34</v>
      </c>
      <c r="E44" s="119" t="s">
        <v>35</v>
      </c>
      <c r="F44" s="119" t="s">
        <v>36</v>
      </c>
      <c r="G44" s="118" t="s">
        <v>37</v>
      </c>
      <c r="H44" s="119" t="s">
        <v>38</v>
      </c>
      <c r="I44" s="119" t="s">
        <v>39</v>
      </c>
    </row>
    <row r="45" spans="1:19" s="140" customFormat="1" ht="18" customHeight="1" x14ac:dyDescent="0.25">
      <c r="A45" s="133">
        <v>1</v>
      </c>
      <c r="B45" s="217">
        <v>2</v>
      </c>
      <c r="C45" s="218"/>
      <c r="D45" s="133">
        <v>3</v>
      </c>
      <c r="E45" s="133">
        <v>4</v>
      </c>
      <c r="F45" s="133">
        <v>5</v>
      </c>
      <c r="G45" s="133">
        <v>6</v>
      </c>
      <c r="H45" s="133">
        <v>7</v>
      </c>
      <c r="I45" s="133">
        <v>8</v>
      </c>
    </row>
    <row r="46" spans="1:19" s="117" customFormat="1" ht="37.5" customHeight="1" x14ac:dyDescent="0.25">
      <c r="A46" s="135">
        <v>1</v>
      </c>
      <c r="B46" s="206"/>
      <c r="C46" s="207"/>
      <c r="D46" s="136"/>
      <c r="E46" s="136"/>
      <c r="F46" s="136"/>
      <c r="G46" s="136"/>
      <c r="H46" s="136"/>
      <c r="I46" s="137" t="s">
        <v>42</v>
      </c>
    </row>
    <row r="47" spans="1:19" s="29" customFormat="1" ht="25.5" customHeight="1" x14ac:dyDescent="0.25">
      <c r="A47" s="26"/>
      <c r="B47" s="208" t="s">
        <v>40</v>
      </c>
      <c r="C47" s="209"/>
      <c r="D47" s="36"/>
      <c r="E47" s="36"/>
      <c r="F47" s="36"/>
      <c r="G47" s="36"/>
      <c r="H47" s="36"/>
      <c r="I47" s="36"/>
    </row>
    <row r="48" spans="1:19" ht="18.75" x14ac:dyDescent="0.25">
      <c r="A48" s="37"/>
      <c r="B48" s="38"/>
      <c r="C48" s="38"/>
      <c r="D48" s="39"/>
      <c r="E48" s="39"/>
      <c r="F48" s="39"/>
      <c r="G48" s="39"/>
      <c r="H48" s="39"/>
      <c r="I48" s="39"/>
    </row>
    <row r="49" spans="1:9" ht="18.75" x14ac:dyDescent="0.25">
      <c r="A49" s="193"/>
      <c r="B49" s="196" t="s">
        <v>43</v>
      </c>
      <c r="C49" s="197"/>
      <c r="D49" s="197"/>
      <c r="E49" s="197"/>
      <c r="F49" s="197"/>
      <c r="G49" s="198"/>
      <c r="H49" s="34"/>
      <c r="I49" s="35" t="s">
        <v>84</v>
      </c>
    </row>
    <row r="50" spans="1:9" ht="18.75" x14ac:dyDescent="0.25">
      <c r="A50" s="194"/>
      <c r="B50" s="199" t="s">
        <v>44</v>
      </c>
      <c r="C50" s="200"/>
      <c r="D50" s="200"/>
      <c r="E50" s="200"/>
      <c r="F50" s="200"/>
      <c r="G50" s="201"/>
      <c r="H50" s="34"/>
      <c r="I50" s="35" t="s">
        <v>84</v>
      </c>
    </row>
    <row r="51" spans="1:9" ht="18.75" x14ac:dyDescent="0.25">
      <c r="A51" s="195"/>
      <c r="B51" s="202" t="s">
        <v>45</v>
      </c>
      <c r="C51" s="203"/>
      <c r="D51" s="203"/>
      <c r="E51" s="203"/>
      <c r="F51" s="203"/>
      <c r="G51" s="204"/>
      <c r="H51" s="34"/>
      <c r="I51" s="35" t="s">
        <v>84</v>
      </c>
    </row>
    <row r="52" spans="1:9" ht="18.75" x14ac:dyDescent="0.25">
      <c r="A52" s="40"/>
      <c r="B52" s="31"/>
      <c r="C52" s="31"/>
      <c r="D52" s="31"/>
      <c r="E52" s="31"/>
      <c r="F52" s="31"/>
      <c r="G52" s="31"/>
      <c r="H52" s="41"/>
      <c r="I52" s="41"/>
    </row>
    <row r="53" spans="1:9" ht="26.25" customHeight="1" x14ac:dyDescent="0.3">
      <c r="A53" s="130" t="s">
        <v>24</v>
      </c>
      <c r="B53" s="210" t="s">
        <v>46</v>
      </c>
      <c r="C53" s="210"/>
      <c r="D53" s="210"/>
      <c r="E53" s="210"/>
      <c r="F53" s="210"/>
      <c r="G53" s="210"/>
      <c r="H53" s="131"/>
      <c r="I53" s="132"/>
    </row>
    <row r="54" spans="1:9" s="143" customFormat="1" ht="60.75" customHeight="1" x14ac:dyDescent="0.25">
      <c r="A54" s="118" t="s">
        <v>31</v>
      </c>
      <c r="B54" s="118" t="s">
        <v>47</v>
      </c>
      <c r="C54" s="118" t="s">
        <v>34</v>
      </c>
      <c r="D54" s="118" t="s">
        <v>48</v>
      </c>
      <c r="E54" s="118" t="s">
        <v>49</v>
      </c>
      <c r="F54" s="118" t="s">
        <v>50</v>
      </c>
      <c r="G54" s="118" t="s">
        <v>37</v>
      </c>
      <c r="H54" s="118" t="s">
        <v>51</v>
      </c>
      <c r="I54" s="118" t="s">
        <v>39</v>
      </c>
    </row>
    <row r="55" spans="1:9" s="144" customFormat="1" ht="18" customHeight="1" x14ac:dyDescent="0.2">
      <c r="A55" s="128">
        <v>1</v>
      </c>
      <c r="B55" s="128">
        <v>2</v>
      </c>
      <c r="C55" s="128">
        <v>3</v>
      </c>
      <c r="D55" s="128">
        <v>4</v>
      </c>
      <c r="E55" s="128">
        <v>5</v>
      </c>
      <c r="F55" s="128">
        <v>6</v>
      </c>
      <c r="G55" s="128">
        <v>7</v>
      </c>
      <c r="H55" s="128">
        <v>8</v>
      </c>
      <c r="I55" s="128">
        <v>9</v>
      </c>
    </row>
    <row r="56" spans="1:9" s="42" customFormat="1" ht="30" customHeight="1" x14ac:dyDescent="0.25">
      <c r="A56" s="43" t="s">
        <v>52</v>
      </c>
      <c r="B56" s="129" t="s">
        <v>53</v>
      </c>
      <c r="C56" s="44"/>
      <c r="D56" s="44"/>
      <c r="E56" s="44"/>
      <c r="F56" s="44"/>
      <c r="G56" s="44"/>
      <c r="H56" s="45">
        <f>SUM(H57:H59)</f>
        <v>0</v>
      </c>
      <c r="I56" s="193" t="s">
        <v>112</v>
      </c>
    </row>
    <row r="57" spans="1:9" s="42" customFormat="1" ht="78" customHeight="1" x14ac:dyDescent="0.25">
      <c r="A57" s="151">
        <v>1</v>
      </c>
      <c r="B57" s="163" t="s">
        <v>141</v>
      </c>
      <c r="C57" s="124" t="s">
        <v>88</v>
      </c>
      <c r="D57" s="149"/>
      <c r="E57" s="154">
        <v>177.38</v>
      </c>
      <c r="F57" s="173">
        <v>2641000</v>
      </c>
      <c r="G57" s="125">
        <v>0</v>
      </c>
      <c r="H57" s="150">
        <f>G57*F57*E57</f>
        <v>0</v>
      </c>
      <c r="I57" s="194"/>
    </row>
    <row r="58" spans="1:9" s="42" customFormat="1" ht="47.25" customHeight="1" x14ac:dyDescent="0.25">
      <c r="A58" s="151">
        <v>2</v>
      </c>
      <c r="B58" s="153" t="s">
        <v>113</v>
      </c>
      <c r="C58" s="124" t="s">
        <v>88</v>
      </c>
      <c r="D58" s="149"/>
      <c r="E58" s="155">
        <v>112.72</v>
      </c>
      <c r="F58" s="173">
        <v>306100</v>
      </c>
      <c r="G58" s="125"/>
      <c r="H58" s="150">
        <f>G58*F58*E58</f>
        <v>0</v>
      </c>
      <c r="I58" s="194"/>
    </row>
    <row r="59" spans="1:9" s="42" customFormat="1" ht="18.75" x14ac:dyDescent="0.25">
      <c r="A59" s="48">
        <v>3</v>
      </c>
      <c r="B59" s="46" t="s">
        <v>119</v>
      </c>
      <c r="C59" s="47" t="s">
        <v>114</v>
      </c>
      <c r="D59" s="48"/>
      <c r="E59" s="49">
        <v>112.72</v>
      </c>
      <c r="F59" s="173">
        <v>463300</v>
      </c>
      <c r="G59" s="125"/>
      <c r="H59" s="49">
        <f>G59*F59*E59</f>
        <v>0</v>
      </c>
      <c r="I59" s="195"/>
    </row>
    <row r="60" spans="1:9" s="42" customFormat="1" ht="25.5" customHeight="1" x14ac:dyDescent="0.25">
      <c r="A60" s="43" t="s">
        <v>54</v>
      </c>
      <c r="B60" s="129" t="s">
        <v>55</v>
      </c>
      <c r="C60" s="44"/>
      <c r="D60" s="44"/>
      <c r="E60" s="152"/>
      <c r="F60" s="44"/>
      <c r="G60" s="44"/>
      <c r="H60" s="45">
        <f>SUM(H61)</f>
        <v>0</v>
      </c>
      <c r="I60" s="52"/>
    </row>
    <row r="61" spans="1:9" s="42" customFormat="1" ht="31.5" customHeight="1" x14ac:dyDescent="0.25">
      <c r="A61" s="53"/>
      <c r="B61" s="54"/>
      <c r="C61" s="124"/>
      <c r="D61" s="55"/>
      <c r="E61" s="56"/>
      <c r="F61" s="57"/>
      <c r="G61" s="58"/>
      <c r="H61" s="57">
        <f>E61*F61*G61</f>
        <v>0</v>
      </c>
      <c r="I61" s="59"/>
    </row>
    <row r="62" spans="1:9" s="64" customFormat="1" ht="31.5" customHeight="1" x14ac:dyDescent="0.25">
      <c r="A62" s="60"/>
      <c r="B62" s="61" t="s">
        <v>56</v>
      </c>
      <c r="C62" s="61"/>
      <c r="D62" s="61"/>
      <c r="E62" s="61"/>
      <c r="F62" s="61"/>
      <c r="G62" s="61"/>
      <c r="H62" s="62">
        <f>H56+H60</f>
        <v>0</v>
      </c>
      <c r="I62" s="63"/>
    </row>
    <row r="63" spans="1:9" ht="22.5" customHeight="1" x14ac:dyDescent="0.3">
      <c r="A63" s="65">
        <v>4</v>
      </c>
      <c r="B63" s="211" t="s">
        <v>57</v>
      </c>
      <c r="C63" s="211"/>
      <c r="D63" s="211"/>
      <c r="E63" s="211"/>
      <c r="F63" s="211"/>
      <c r="G63" s="211"/>
      <c r="H63" s="112"/>
      <c r="I63" s="112"/>
    </row>
    <row r="64" spans="1:9" s="67" customFormat="1" ht="56.25" x14ac:dyDescent="0.25">
      <c r="A64" s="66" t="s">
        <v>31</v>
      </c>
      <c r="B64" s="212" t="s">
        <v>58</v>
      </c>
      <c r="C64" s="213"/>
      <c r="D64" s="24" t="s">
        <v>35</v>
      </c>
      <c r="E64" s="24" t="s">
        <v>59</v>
      </c>
      <c r="F64" s="24" t="s">
        <v>50</v>
      </c>
      <c r="G64" s="24" t="s">
        <v>60</v>
      </c>
      <c r="H64" s="24" t="s">
        <v>51</v>
      </c>
      <c r="I64" s="24" t="s">
        <v>39</v>
      </c>
    </row>
    <row r="65" spans="1:12" ht="49.5" customHeight="1" x14ac:dyDescent="0.25">
      <c r="A65" s="69">
        <v>1</v>
      </c>
      <c r="B65" s="181" t="s">
        <v>61</v>
      </c>
      <c r="C65" s="182"/>
      <c r="D65" s="68">
        <f>E61</f>
        <v>0</v>
      </c>
      <c r="E65" s="69" t="s">
        <v>62</v>
      </c>
      <c r="F65" s="70"/>
      <c r="G65" s="70"/>
      <c r="H65" s="70">
        <f>D65*F65</f>
        <v>0</v>
      </c>
      <c r="I65" s="71"/>
      <c r="L65" s="72"/>
    </row>
    <row r="66" spans="1:12" s="73" customFormat="1" ht="27.75" customHeight="1" x14ac:dyDescent="0.25">
      <c r="A66" s="77"/>
      <c r="B66" s="183" t="s">
        <v>40</v>
      </c>
      <c r="C66" s="184"/>
      <c r="D66" s="61"/>
      <c r="E66" s="61"/>
      <c r="F66" s="61"/>
      <c r="G66" s="61"/>
      <c r="H66" s="78">
        <f>SUM(H65)</f>
        <v>0</v>
      </c>
      <c r="I66" s="79"/>
      <c r="L66" s="80"/>
    </row>
    <row r="67" spans="1:12" s="84" customFormat="1" ht="27.75" customHeight="1" x14ac:dyDescent="0.25">
      <c r="A67" s="81">
        <v>5</v>
      </c>
      <c r="B67" s="185" t="s">
        <v>63</v>
      </c>
      <c r="C67" s="185"/>
      <c r="D67" s="185"/>
      <c r="E67" s="185"/>
      <c r="F67" s="185"/>
      <c r="G67" s="186"/>
      <c r="H67" s="82">
        <f>H66+H62+H47+H41</f>
        <v>0</v>
      </c>
      <c r="I67" s="83" t="s">
        <v>64</v>
      </c>
    </row>
    <row r="68" spans="1:12" s="76" customFormat="1" ht="19.5" customHeight="1" x14ac:dyDescent="0.25">
      <c r="A68" s="74"/>
      <c r="B68" s="75" t="s">
        <v>85</v>
      </c>
      <c r="C68" s="205" t="s">
        <v>152</v>
      </c>
      <c r="D68" s="205"/>
      <c r="E68" s="205"/>
      <c r="F68" s="205"/>
      <c r="G68" s="205"/>
      <c r="H68" s="205"/>
      <c r="I68" s="205"/>
    </row>
    <row r="69" spans="1:12" s="176" customFormat="1" ht="47.25" customHeight="1" x14ac:dyDescent="0.25">
      <c r="A69" s="187" t="s">
        <v>147</v>
      </c>
      <c r="B69" s="187"/>
      <c r="C69" s="187"/>
      <c r="D69" s="187"/>
      <c r="E69" s="187"/>
      <c r="F69" s="187"/>
      <c r="G69" s="187"/>
      <c r="H69" s="187"/>
      <c r="I69" s="187"/>
    </row>
    <row r="70" spans="1:12" s="117" customFormat="1" ht="16.5" x14ac:dyDescent="0.25">
      <c r="A70" s="188" t="s">
        <v>148</v>
      </c>
      <c r="B70" s="188"/>
      <c r="C70" s="188"/>
      <c r="D70" s="188"/>
      <c r="E70" s="188"/>
      <c r="F70" s="188"/>
      <c r="G70" s="188"/>
      <c r="H70" s="188"/>
      <c r="I70" s="188"/>
    </row>
    <row r="71" spans="1:12" s="117" customFormat="1" ht="12" customHeight="1" x14ac:dyDescent="0.25">
      <c r="A71" s="189" t="s">
        <v>149</v>
      </c>
      <c r="B71" s="189"/>
      <c r="C71" s="189"/>
      <c r="D71" s="190"/>
      <c r="E71" s="191" t="s">
        <v>150</v>
      </c>
      <c r="F71" s="192"/>
      <c r="G71" s="192"/>
      <c r="H71" s="192"/>
      <c r="I71" s="192"/>
    </row>
    <row r="72" spans="1:12" s="117" customFormat="1" ht="21.75" customHeight="1" x14ac:dyDescent="0.25">
      <c r="A72" s="189"/>
      <c r="B72" s="189"/>
      <c r="C72" s="189"/>
      <c r="D72" s="190"/>
      <c r="E72" s="191"/>
      <c r="F72" s="192"/>
      <c r="G72" s="192"/>
      <c r="H72" s="192"/>
      <c r="I72" s="192"/>
    </row>
    <row r="73" spans="1:12" s="117" customFormat="1" ht="24.95" customHeight="1" x14ac:dyDescent="0.25">
      <c r="A73" s="189"/>
      <c r="B73" s="189"/>
      <c r="C73" s="189"/>
      <c r="D73" s="190"/>
      <c r="E73" s="177"/>
    </row>
    <row r="74" spans="1:12" s="117" customFormat="1" ht="16.5" x14ac:dyDescent="0.25">
      <c r="A74" s="188" t="s">
        <v>151</v>
      </c>
      <c r="B74" s="188"/>
      <c r="C74" s="188"/>
      <c r="D74" s="188"/>
      <c r="E74" s="188"/>
      <c r="F74" s="188"/>
      <c r="G74" s="188"/>
      <c r="H74" s="188"/>
      <c r="I74" s="188"/>
    </row>
    <row r="77" spans="1:12" ht="18.75" x14ac:dyDescent="0.3">
      <c r="F77" s="180"/>
      <c r="G77" s="180"/>
      <c r="H77" s="180"/>
      <c r="I77" s="180"/>
    </row>
  </sheetData>
  <mergeCells count="56">
    <mergeCell ref="E1:I1"/>
    <mergeCell ref="E2:I2"/>
    <mergeCell ref="A4:C4"/>
    <mergeCell ref="E4:I4"/>
    <mergeCell ref="A1:D1"/>
    <mergeCell ref="A2:D2"/>
    <mergeCell ref="B17:I17"/>
    <mergeCell ref="C10:I10"/>
    <mergeCell ref="C11:I11"/>
    <mergeCell ref="C14:I14"/>
    <mergeCell ref="C15:I15"/>
    <mergeCell ref="F13:I13"/>
    <mergeCell ref="A5:I5"/>
    <mergeCell ref="A6:I6"/>
    <mergeCell ref="A7:I7"/>
    <mergeCell ref="B8:I8"/>
    <mergeCell ref="B9:E9"/>
    <mergeCell ref="A37:A38"/>
    <mergeCell ref="B37:I37"/>
    <mergeCell ref="B38:C38"/>
    <mergeCell ref="B39:C39"/>
    <mergeCell ref="D19:E19"/>
    <mergeCell ref="C24:I24"/>
    <mergeCell ref="B26:C26"/>
    <mergeCell ref="B27:C27"/>
    <mergeCell ref="B28:E28"/>
    <mergeCell ref="C32:I32"/>
    <mergeCell ref="B33:F33"/>
    <mergeCell ref="B34:G34"/>
    <mergeCell ref="B35:I35"/>
    <mergeCell ref="B36:I36"/>
    <mergeCell ref="B40:C40"/>
    <mergeCell ref="B41:C41"/>
    <mergeCell ref="B43:I43"/>
    <mergeCell ref="B44:C44"/>
    <mergeCell ref="B45:C45"/>
    <mergeCell ref="B46:C46"/>
    <mergeCell ref="B47:C47"/>
    <mergeCell ref="B53:G53"/>
    <mergeCell ref="B63:G63"/>
    <mergeCell ref="B64:C64"/>
    <mergeCell ref="A49:A51"/>
    <mergeCell ref="B49:G49"/>
    <mergeCell ref="B50:G50"/>
    <mergeCell ref="B51:G51"/>
    <mergeCell ref="C68:I68"/>
    <mergeCell ref="I56:I59"/>
    <mergeCell ref="F77:I77"/>
    <mergeCell ref="B65:C65"/>
    <mergeCell ref="B66:C66"/>
    <mergeCell ref="B67:G67"/>
    <mergeCell ref="A69:I69"/>
    <mergeCell ref="A70:I70"/>
    <mergeCell ref="A71:D73"/>
    <mergeCell ref="E71:I72"/>
    <mergeCell ref="A74:I74"/>
  </mergeCells>
  <pageMargins left="0.19685039370078741" right="0.15748031496062992" top="0.35433070866141736" bottom="0.35433070866141736" header="0.19685039370078741" footer="0.15748031496062992"/>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topLeftCell="A13" zoomScale="79" zoomScaleNormal="79" workbookViewId="0">
      <selection activeCell="A41" sqref="A41:XFD41"/>
    </sheetView>
  </sheetViews>
  <sheetFormatPr defaultColWidth="9.140625" defaultRowHeight="18" x14ac:dyDescent="0.25"/>
  <cols>
    <col min="1" max="1" width="7.5703125" style="8" customWidth="1"/>
    <col min="2" max="2" width="30.7109375" style="8" customWidth="1"/>
    <col min="3" max="3" width="15.140625" style="8" customWidth="1"/>
    <col min="4" max="4" width="7.28515625" style="8" customWidth="1"/>
    <col min="5" max="5" width="10.140625" style="8" customWidth="1"/>
    <col min="6" max="6" width="12.85546875" style="8" customWidth="1"/>
    <col min="7" max="7" width="9.5703125" style="8" customWidth="1"/>
    <col min="8" max="8" width="16.85546875" style="8" customWidth="1"/>
    <col min="9" max="9" width="15.140625" style="9" customWidth="1"/>
    <col min="10" max="11" width="9.140625" style="8" customWidth="1"/>
    <col min="12" max="12" width="11.5703125" style="8" customWidth="1"/>
    <col min="13" max="19" width="9.140625" style="8" customWidth="1"/>
    <col min="20" max="16384" width="9.140625" style="8"/>
  </cols>
  <sheetData>
    <row r="1" spans="1:17" s="175" customFormat="1" ht="16.5" x14ac:dyDescent="0.25">
      <c r="A1" s="237" t="s">
        <v>145</v>
      </c>
      <c r="B1" s="237"/>
      <c r="C1" s="237"/>
      <c r="D1" s="237"/>
      <c r="E1" s="233" t="s">
        <v>0</v>
      </c>
      <c r="F1" s="233"/>
      <c r="G1" s="233"/>
      <c r="H1" s="233"/>
      <c r="I1" s="233"/>
    </row>
    <row r="2" spans="1:17" s="175" customFormat="1" ht="16.5" x14ac:dyDescent="0.25">
      <c r="A2" s="238" t="s">
        <v>146</v>
      </c>
      <c r="B2" s="238"/>
      <c r="C2" s="238"/>
      <c r="D2" s="238"/>
      <c r="E2" s="234" t="s">
        <v>1</v>
      </c>
      <c r="F2" s="233"/>
      <c r="G2" s="233"/>
      <c r="H2" s="233"/>
      <c r="I2" s="233"/>
    </row>
    <row r="3" spans="1:17" s="2" customFormat="1" ht="22.5" customHeight="1" x14ac:dyDescent="0.25">
      <c r="A3" s="1"/>
      <c r="B3" s="1" t="s">
        <v>109</v>
      </c>
      <c r="C3" s="1"/>
      <c r="D3" s="1"/>
      <c r="E3" s="1"/>
      <c r="F3" s="1"/>
      <c r="G3" s="1"/>
      <c r="H3" s="1"/>
      <c r="I3" s="3"/>
    </row>
    <row r="4" spans="1:17" s="2" customFormat="1" ht="18.75" x14ac:dyDescent="0.3">
      <c r="A4" s="235"/>
      <c r="B4" s="235"/>
      <c r="C4" s="235"/>
      <c r="E4" s="236" t="s">
        <v>102</v>
      </c>
      <c r="F4" s="236"/>
      <c r="G4" s="236"/>
      <c r="H4" s="236"/>
      <c r="I4" s="236"/>
    </row>
    <row r="5" spans="1:17" s="4" customFormat="1" ht="18.75" customHeight="1" x14ac:dyDescent="0.25">
      <c r="A5" s="228" t="s">
        <v>104</v>
      </c>
      <c r="B5" s="228"/>
      <c r="C5" s="228"/>
      <c r="D5" s="228"/>
      <c r="E5" s="228"/>
      <c r="F5" s="228"/>
      <c r="G5" s="228"/>
      <c r="H5" s="228"/>
      <c r="I5" s="228"/>
    </row>
    <row r="6" spans="1:17" s="4" customFormat="1" ht="39.75" customHeight="1" x14ac:dyDescent="0.3">
      <c r="A6" s="229" t="s">
        <v>105</v>
      </c>
      <c r="B6" s="229"/>
      <c r="C6" s="229"/>
      <c r="D6" s="229"/>
      <c r="E6" s="229"/>
      <c r="F6" s="229"/>
      <c r="G6" s="229"/>
      <c r="H6" s="229"/>
      <c r="I6" s="229"/>
      <c r="Q6" s="5"/>
    </row>
    <row r="7" spans="1:17" s="4" customFormat="1" ht="18.75" customHeight="1" x14ac:dyDescent="0.25">
      <c r="A7" s="230" t="s">
        <v>103</v>
      </c>
      <c r="B7" s="231"/>
      <c r="C7" s="231"/>
      <c r="D7" s="231"/>
      <c r="E7" s="231"/>
      <c r="F7" s="231"/>
      <c r="G7" s="231"/>
      <c r="H7" s="231"/>
      <c r="I7" s="231"/>
    </row>
    <row r="8" spans="1:17" s="105" customFormat="1" ht="19.5" customHeight="1" x14ac:dyDescent="0.3">
      <c r="A8" s="104" t="s">
        <v>2</v>
      </c>
      <c r="B8" s="223" t="s">
        <v>3</v>
      </c>
      <c r="C8" s="223"/>
      <c r="D8" s="223"/>
      <c r="E8" s="223"/>
      <c r="F8" s="223"/>
      <c r="G8" s="223"/>
      <c r="H8" s="223"/>
      <c r="I8" s="223"/>
    </row>
    <row r="9" spans="1:17" s="105" customFormat="1" ht="21" customHeight="1" x14ac:dyDescent="0.3">
      <c r="A9" s="104" t="s">
        <v>4</v>
      </c>
      <c r="B9" s="232" t="s">
        <v>5</v>
      </c>
      <c r="C9" s="232"/>
      <c r="D9" s="232"/>
      <c r="E9" s="232"/>
      <c r="F9" s="7" t="s">
        <v>120</v>
      </c>
      <c r="G9" s="7"/>
      <c r="H9" s="7"/>
      <c r="I9" s="7"/>
    </row>
    <row r="10" spans="1:17" s="105" customFormat="1" ht="21" customHeight="1" x14ac:dyDescent="0.3">
      <c r="A10" s="106"/>
      <c r="B10" s="13" t="s">
        <v>6</v>
      </c>
      <c r="C10" s="223" t="s">
        <v>117</v>
      </c>
      <c r="D10" s="223"/>
      <c r="E10" s="223"/>
      <c r="F10" s="223"/>
      <c r="G10" s="223"/>
      <c r="H10" s="223"/>
      <c r="I10" s="223"/>
    </row>
    <row r="11" spans="1:17" s="105" customFormat="1" ht="21" customHeight="1" x14ac:dyDescent="0.3">
      <c r="A11" s="106"/>
      <c r="B11" s="13" t="s">
        <v>7</v>
      </c>
      <c r="C11" s="223" t="s">
        <v>117</v>
      </c>
      <c r="D11" s="223"/>
      <c r="E11" s="223"/>
      <c r="F11" s="223"/>
      <c r="G11" s="223"/>
      <c r="H11" s="223"/>
      <c r="I11" s="223"/>
    </row>
    <row r="12" spans="1:17" s="105" customFormat="1" ht="21" customHeight="1" x14ac:dyDescent="0.3">
      <c r="A12" s="106"/>
      <c r="B12" s="13" t="s">
        <v>11</v>
      </c>
      <c r="C12" s="146" t="s">
        <v>121</v>
      </c>
      <c r="D12" s="14"/>
      <c r="E12" s="107"/>
      <c r="F12" s="107"/>
      <c r="G12" s="107"/>
      <c r="H12" s="107"/>
      <c r="I12" s="107"/>
    </row>
    <row r="13" spans="1:17" s="105" customFormat="1" ht="21" customHeight="1" x14ac:dyDescent="0.3">
      <c r="A13" s="104" t="s">
        <v>9</v>
      </c>
      <c r="B13" s="87" t="s">
        <v>10</v>
      </c>
      <c r="C13" s="87"/>
      <c r="D13" s="87"/>
      <c r="E13" s="87"/>
      <c r="G13" s="223" t="s">
        <v>120</v>
      </c>
      <c r="H13" s="223"/>
      <c r="I13" s="223"/>
      <c r="J13" s="223"/>
    </row>
    <row r="14" spans="1:17" s="105" customFormat="1" ht="21" customHeight="1" x14ac:dyDescent="0.3">
      <c r="A14" s="106"/>
      <c r="B14" s="13" t="s">
        <v>6</v>
      </c>
      <c r="C14" s="223" t="s">
        <v>117</v>
      </c>
      <c r="D14" s="223"/>
      <c r="E14" s="223"/>
      <c r="F14" s="223"/>
      <c r="G14" s="223"/>
      <c r="H14" s="223"/>
      <c r="I14" s="223"/>
    </row>
    <row r="15" spans="1:17" s="105" customFormat="1" ht="21" customHeight="1" x14ac:dyDescent="0.3">
      <c r="A15" s="106"/>
      <c r="B15" s="13" t="s">
        <v>7</v>
      </c>
      <c r="C15" s="223" t="s">
        <v>117</v>
      </c>
      <c r="D15" s="223"/>
      <c r="E15" s="223"/>
      <c r="F15" s="223"/>
      <c r="G15" s="223"/>
      <c r="H15" s="223"/>
      <c r="I15" s="223"/>
    </row>
    <row r="16" spans="1:17" s="105" customFormat="1" ht="21" customHeight="1" x14ac:dyDescent="0.3">
      <c r="A16" s="106"/>
      <c r="B16" s="13" t="s">
        <v>11</v>
      </c>
      <c r="C16" s="146" t="s">
        <v>121</v>
      </c>
      <c r="D16" s="107"/>
      <c r="E16" s="107"/>
      <c r="F16" s="107"/>
      <c r="G16" s="107"/>
      <c r="H16" s="107"/>
      <c r="I16" s="107"/>
    </row>
    <row r="17" spans="1:19" s="105" customFormat="1" ht="19.5" customHeight="1" x14ac:dyDescent="0.3">
      <c r="A17" s="104" t="s">
        <v>12</v>
      </c>
      <c r="B17" s="223" t="s">
        <v>13</v>
      </c>
      <c r="C17" s="223"/>
      <c r="D17" s="223"/>
      <c r="E17" s="223"/>
      <c r="F17" s="223"/>
      <c r="G17" s="223"/>
      <c r="H17" s="223"/>
      <c r="I17" s="223"/>
    </row>
    <row r="18" spans="1:19" s="105" customFormat="1" ht="21" customHeight="1" x14ac:dyDescent="0.3">
      <c r="A18" s="104" t="s">
        <v>4</v>
      </c>
      <c r="B18" s="108" t="s">
        <v>14</v>
      </c>
    </row>
    <row r="19" spans="1:19" s="112" customFormat="1" ht="21" customHeight="1" x14ac:dyDescent="0.3">
      <c r="A19" s="109"/>
      <c r="B19" s="15" t="s">
        <v>15</v>
      </c>
      <c r="C19" s="109">
        <v>30</v>
      </c>
      <c r="D19" s="222" t="s">
        <v>16</v>
      </c>
      <c r="E19" s="222"/>
      <c r="F19" s="110">
        <v>6</v>
      </c>
      <c r="G19" s="111"/>
      <c r="I19" s="111"/>
    </row>
    <row r="20" spans="1:19" s="112" customFormat="1" ht="21" customHeight="1" x14ac:dyDescent="0.3">
      <c r="A20" s="109"/>
      <c r="B20" s="15" t="s">
        <v>17</v>
      </c>
      <c r="C20" s="16">
        <v>740.5</v>
      </c>
      <c r="D20" s="111" t="s">
        <v>86</v>
      </c>
      <c r="E20" s="103"/>
      <c r="F20" s="113"/>
      <c r="H20" s="114"/>
      <c r="I20" s="111"/>
    </row>
    <row r="21" spans="1:19" s="112" customFormat="1" ht="21" customHeight="1" x14ac:dyDescent="0.3">
      <c r="A21" s="109"/>
      <c r="B21" s="115" t="s">
        <v>18</v>
      </c>
      <c r="C21" s="16"/>
      <c r="D21" s="111"/>
      <c r="E21" s="103"/>
      <c r="F21" s="111"/>
      <c r="H21" s="114"/>
      <c r="I21" s="111"/>
    </row>
    <row r="22" spans="1:19" s="112" customFormat="1" ht="21" customHeight="1" x14ac:dyDescent="0.3">
      <c r="A22" s="109"/>
      <c r="B22" s="15" t="s">
        <v>19</v>
      </c>
      <c r="C22" s="16">
        <v>231.5</v>
      </c>
      <c r="D22" s="111" t="s">
        <v>86</v>
      </c>
      <c r="E22" s="103"/>
      <c r="F22" s="111"/>
      <c r="H22" s="114"/>
      <c r="I22" s="111"/>
    </row>
    <row r="23" spans="1:19" s="112" customFormat="1" ht="21" customHeight="1" x14ac:dyDescent="0.3">
      <c r="A23" s="109"/>
      <c r="B23" s="15" t="s">
        <v>20</v>
      </c>
      <c r="C23" s="16">
        <f>C20-C22</f>
        <v>509</v>
      </c>
      <c r="D23" s="111" t="s">
        <v>86</v>
      </c>
      <c r="E23" s="103"/>
      <c r="F23" s="111"/>
      <c r="H23" s="114"/>
      <c r="I23" s="111"/>
    </row>
    <row r="24" spans="1:19" s="105" customFormat="1" ht="21" customHeight="1" x14ac:dyDescent="0.3">
      <c r="A24" s="106"/>
      <c r="B24" s="13" t="s">
        <v>21</v>
      </c>
      <c r="C24" s="223" t="s">
        <v>116</v>
      </c>
      <c r="D24" s="223"/>
      <c r="E24" s="223"/>
      <c r="F24" s="223"/>
      <c r="G24" s="223"/>
      <c r="H24" s="223"/>
      <c r="I24" s="223"/>
    </row>
    <row r="25" spans="1:19" s="105" customFormat="1" ht="21" customHeight="1" x14ac:dyDescent="0.3">
      <c r="A25" s="104" t="s">
        <v>9</v>
      </c>
      <c r="B25" s="13" t="s">
        <v>83</v>
      </c>
      <c r="C25" s="13"/>
      <c r="F25" s="16">
        <v>740.5</v>
      </c>
      <c r="G25" s="116" t="s">
        <v>87</v>
      </c>
    </row>
    <row r="26" spans="1:19" s="105" customFormat="1" ht="21" customHeight="1" x14ac:dyDescent="0.3">
      <c r="A26" s="106"/>
      <c r="B26" s="224" t="s">
        <v>22</v>
      </c>
      <c r="C26" s="224"/>
      <c r="F26" s="16">
        <v>231.5</v>
      </c>
      <c r="G26" s="116" t="s">
        <v>87</v>
      </c>
    </row>
    <row r="27" spans="1:19" s="105" customFormat="1" ht="21" customHeight="1" x14ac:dyDescent="0.3">
      <c r="A27" s="106"/>
      <c r="B27" s="225" t="s">
        <v>23</v>
      </c>
      <c r="C27" s="225"/>
      <c r="F27" s="16">
        <f>F25-F26</f>
        <v>509</v>
      </c>
      <c r="G27" s="116" t="s">
        <v>87</v>
      </c>
    </row>
    <row r="28" spans="1:19" s="105" customFormat="1" ht="17.25" customHeight="1" x14ac:dyDescent="0.3">
      <c r="A28" s="104" t="s">
        <v>24</v>
      </c>
      <c r="B28" s="223" t="s">
        <v>25</v>
      </c>
      <c r="C28" s="223"/>
      <c r="D28" s="223"/>
      <c r="E28" s="223"/>
      <c r="H28" s="5"/>
      <c r="I28" s="6"/>
    </row>
    <row r="29" spans="1:19" s="4" customFormat="1" ht="21" customHeight="1" x14ac:dyDescent="0.3">
      <c r="A29" s="19"/>
      <c r="B29" s="14" t="s">
        <v>26</v>
      </c>
      <c r="C29" s="5"/>
      <c r="D29" s="5"/>
      <c r="F29" s="20"/>
      <c r="G29" s="20">
        <f>F26</f>
        <v>231.5</v>
      </c>
      <c r="H29" s="116" t="s">
        <v>87</v>
      </c>
      <c r="I29" s="6"/>
      <c r="J29" s="5"/>
      <c r="K29" s="5"/>
      <c r="L29" s="5"/>
      <c r="M29" s="5"/>
      <c r="N29" s="5"/>
      <c r="O29" s="5"/>
      <c r="P29" s="5"/>
      <c r="Q29" s="5"/>
      <c r="R29" s="5"/>
      <c r="S29" s="5"/>
    </row>
    <row r="30" spans="1:19" s="4" customFormat="1" ht="21" customHeight="1" x14ac:dyDescent="0.3">
      <c r="A30" s="19"/>
      <c r="B30" s="14" t="s">
        <v>27</v>
      </c>
      <c r="C30" s="14"/>
      <c r="D30" s="14"/>
      <c r="E30" s="14"/>
      <c r="F30" s="20"/>
      <c r="G30" s="20">
        <f>G29</f>
        <v>231.5</v>
      </c>
      <c r="H30" s="116" t="s">
        <v>87</v>
      </c>
      <c r="I30" s="6"/>
      <c r="J30" s="5"/>
      <c r="K30" s="5"/>
      <c r="L30" s="5"/>
      <c r="M30" s="5"/>
      <c r="N30" s="5"/>
      <c r="O30" s="5"/>
      <c r="P30" s="5"/>
      <c r="Q30" s="5"/>
      <c r="R30" s="5"/>
      <c r="S30" s="5"/>
    </row>
    <row r="31" spans="1:19" s="4" customFormat="1" ht="21" customHeight="1" x14ac:dyDescent="0.3">
      <c r="A31" s="19"/>
      <c r="B31" s="14" t="s">
        <v>28</v>
      </c>
      <c r="C31" s="14"/>
      <c r="D31" s="14"/>
      <c r="E31" s="14"/>
      <c r="F31" s="20"/>
      <c r="G31" s="5">
        <v>0</v>
      </c>
      <c r="H31" s="116" t="s">
        <v>87</v>
      </c>
      <c r="I31" s="6"/>
      <c r="J31" s="5"/>
      <c r="K31" s="5"/>
      <c r="L31" s="5"/>
      <c r="M31" s="5"/>
      <c r="N31" s="5"/>
      <c r="O31" s="5"/>
      <c r="P31" s="5"/>
      <c r="Q31" s="5"/>
      <c r="R31" s="5"/>
      <c r="S31" s="5"/>
    </row>
    <row r="32" spans="1:19" s="2" customFormat="1" ht="39" customHeight="1" x14ac:dyDescent="0.3">
      <c r="A32" s="21" t="s">
        <v>29</v>
      </c>
      <c r="B32" s="22" t="s">
        <v>82</v>
      </c>
      <c r="C32" s="226" t="s">
        <v>138</v>
      </c>
      <c r="D32" s="226"/>
      <c r="E32" s="226"/>
      <c r="F32" s="226"/>
      <c r="G32" s="226"/>
      <c r="H32" s="226"/>
      <c r="I32" s="226"/>
      <c r="J32" s="7"/>
      <c r="K32" s="7"/>
      <c r="L32" s="7"/>
      <c r="M32" s="7"/>
      <c r="N32" s="7"/>
      <c r="O32" s="7"/>
      <c r="P32" s="7"/>
      <c r="Q32" s="7"/>
      <c r="R32" s="7"/>
      <c r="S32" s="7"/>
    </row>
    <row r="33" spans="1:19" s="2" customFormat="1" ht="18.75" customHeight="1" x14ac:dyDescent="0.3">
      <c r="A33" s="21" t="s">
        <v>95</v>
      </c>
      <c r="B33" s="227" t="s">
        <v>96</v>
      </c>
      <c r="C33" s="227"/>
      <c r="D33" s="227"/>
      <c r="E33" s="227"/>
      <c r="F33" s="227"/>
      <c r="G33" s="17"/>
      <c r="H33" s="167">
        <v>0</v>
      </c>
      <c r="I33" s="17" t="s">
        <v>62</v>
      </c>
      <c r="J33" s="7"/>
      <c r="K33" s="7"/>
      <c r="L33" s="7"/>
      <c r="M33" s="7"/>
      <c r="N33" s="7"/>
      <c r="O33" s="7"/>
      <c r="P33" s="7"/>
      <c r="Q33" s="7"/>
      <c r="R33" s="7"/>
      <c r="S33" s="7"/>
    </row>
    <row r="34" spans="1:19" s="2" customFormat="1" ht="63" customHeight="1" x14ac:dyDescent="0.3">
      <c r="A34" s="21" t="s">
        <v>98</v>
      </c>
      <c r="B34" s="227" t="s">
        <v>97</v>
      </c>
      <c r="C34" s="227"/>
      <c r="D34" s="227"/>
      <c r="E34" s="227"/>
      <c r="F34" s="227"/>
      <c r="G34" s="227"/>
      <c r="H34" s="168">
        <v>0</v>
      </c>
      <c r="I34" s="17" t="s">
        <v>99</v>
      </c>
      <c r="J34" s="7"/>
      <c r="K34" s="7"/>
      <c r="L34" s="7"/>
      <c r="M34" s="7"/>
      <c r="N34" s="7"/>
      <c r="O34" s="7"/>
      <c r="P34" s="7"/>
      <c r="Q34" s="7"/>
      <c r="R34" s="7"/>
      <c r="S34" s="7"/>
    </row>
    <row r="35" spans="1:19" s="5" customFormat="1" ht="18.75" x14ac:dyDescent="0.3">
      <c r="A35" s="23" t="s">
        <v>108</v>
      </c>
      <c r="B35" s="227" t="s">
        <v>107</v>
      </c>
      <c r="C35" s="227"/>
      <c r="D35" s="227"/>
      <c r="E35" s="227"/>
      <c r="F35" s="227"/>
      <c r="G35" s="227"/>
      <c r="H35" s="227"/>
      <c r="I35" s="227"/>
    </row>
    <row r="36" spans="1:19" s="4" customFormat="1" ht="18.75" x14ac:dyDescent="0.3">
      <c r="A36" s="23" t="s">
        <v>4</v>
      </c>
      <c r="B36" s="216" t="s">
        <v>30</v>
      </c>
      <c r="C36" s="216"/>
      <c r="D36" s="216"/>
      <c r="E36" s="216"/>
      <c r="F36" s="216"/>
      <c r="G36" s="216"/>
      <c r="H36" s="216"/>
      <c r="I36" s="216"/>
      <c r="J36" s="5"/>
      <c r="K36" s="5"/>
      <c r="L36" s="5"/>
      <c r="M36" s="5"/>
      <c r="N36" s="5"/>
      <c r="O36" s="5"/>
      <c r="P36" s="5"/>
      <c r="Q36" s="5"/>
      <c r="R36" s="5"/>
      <c r="S36" s="5"/>
    </row>
    <row r="37" spans="1:19" s="121" customFormat="1" ht="41.25" customHeight="1" x14ac:dyDescent="0.25">
      <c r="A37" s="219" t="s">
        <v>31</v>
      </c>
      <c r="B37" s="206" t="s">
        <v>32</v>
      </c>
      <c r="C37" s="221"/>
      <c r="D37" s="221"/>
      <c r="E37" s="221"/>
      <c r="F37" s="221"/>
      <c r="G37" s="221"/>
      <c r="H37" s="221"/>
      <c r="I37" s="207"/>
    </row>
    <row r="38" spans="1:19" s="122" customFormat="1" ht="49.5" x14ac:dyDescent="0.25">
      <c r="A38" s="220"/>
      <c r="B38" s="206" t="s">
        <v>33</v>
      </c>
      <c r="C38" s="207"/>
      <c r="D38" s="118" t="s">
        <v>34</v>
      </c>
      <c r="E38" s="119" t="s">
        <v>35</v>
      </c>
      <c r="F38" s="119" t="s">
        <v>36</v>
      </c>
      <c r="G38" s="118" t="s">
        <v>37</v>
      </c>
      <c r="H38" s="119" t="s">
        <v>38</v>
      </c>
      <c r="I38" s="119" t="s">
        <v>39</v>
      </c>
    </row>
    <row r="39" spans="1:19" s="140" customFormat="1" ht="15.75" customHeight="1" x14ac:dyDescent="0.25">
      <c r="A39" s="133">
        <v>1</v>
      </c>
      <c r="B39" s="217">
        <v>2</v>
      </c>
      <c r="C39" s="218"/>
      <c r="D39" s="133">
        <v>3</v>
      </c>
      <c r="E39" s="133">
        <v>4</v>
      </c>
      <c r="F39" s="133">
        <v>5</v>
      </c>
      <c r="G39" s="133">
        <v>6</v>
      </c>
      <c r="H39" s="133">
        <v>7</v>
      </c>
      <c r="I39" s="133">
        <v>8</v>
      </c>
    </row>
    <row r="40" spans="1:19" s="141" customFormat="1" ht="67.5" customHeight="1" x14ac:dyDescent="0.25">
      <c r="A40" s="123">
        <v>1</v>
      </c>
      <c r="B40" s="214" t="s">
        <v>134</v>
      </c>
      <c r="C40" s="215"/>
      <c r="D40" s="124" t="s">
        <v>88</v>
      </c>
      <c r="E40" s="138">
        <f>G29</f>
        <v>231.5</v>
      </c>
      <c r="F40" s="123"/>
      <c r="G40" s="125">
        <v>1</v>
      </c>
      <c r="H40" s="123">
        <f>E40*F40*G40</f>
        <v>0</v>
      </c>
      <c r="I40" s="126"/>
    </row>
    <row r="41" spans="1:19" s="142" customFormat="1" ht="27.75" customHeight="1" x14ac:dyDescent="0.25">
      <c r="A41" s="26"/>
      <c r="B41" s="208" t="s">
        <v>40</v>
      </c>
      <c r="C41" s="209"/>
      <c r="D41" s="27"/>
      <c r="E41" s="27"/>
      <c r="F41" s="27"/>
      <c r="G41" s="27"/>
      <c r="H41" s="28">
        <f>SUM(H40:H40)</f>
        <v>0</v>
      </c>
      <c r="I41" s="27"/>
    </row>
    <row r="42" spans="1:19" ht="18.75" x14ac:dyDescent="0.25">
      <c r="A42" s="30"/>
      <c r="B42" s="31"/>
      <c r="C42" s="31"/>
      <c r="D42" s="32"/>
      <c r="E42" s="32"/>
      <c r="F42" s="32"/>
      <c r="G42" s="32"/>
      <c r="H42" s="32"/>
      <c r="I42" s="32"/>
    </row>
    <row r="43" spans="1:19" ht="18.75" x14ac:dyDescent="0.25">
      <c r="A43" s="33" t="s">
        <v>9</v>
      </c>
      <c r="B43" s="216" t="s">
        <v>41</v>
      </c>
      <c r="C43" s="216"/>
      <c r="D43" s="216"/>
      <c r="E43" s="216"/>
      <c r="F43" s="216"/>
      <c r="G43" s="216"/>
      <c r="H43" s="216"/>
      <c r="I43" s="216"/>
    </row>
    <row r="44" spans="1:19" s="120" customFormat="1" ht="49.5" x14ac:dyDescent="0.25">
      <c r="A44" s="139" t="s">
        <v>31</v>
      </c>
      <c r="B44" s="206" t="s">
        <v>33</v>
      </c>
      <c r="C44" s="207"/>
      <c r="D44" s="118" t="s">
        <v>34</v>
      </c>
      <c r="E44" s="119" t="s">
        <v>35</v>
      </c>
      <c r="F44" s="119" t="s">
        <v>36</v>
      </c>
      <c r="G44" s="118" t="s">
        <v>37</v>
      </c>
      <c r="H44" s="119" t="s">
        <v>38</v>
      </c>
      <c r="I44" s="119" t="s">
        <v>39</v>
      </c>
    </row>
    <row r="45" spans="1:19" s="140" customFormat="1" ht="16.5" customHeight="1" x14ac:dyDescent="0.25">
      <c r="A45" s="133">
        <v>1</v>
      </c>
      <c r="B45" s="217">
        <v>2</v>
      </c>
      <c r="C45" s="218"/>
      <c r="D45" s="133">
        <v>3</v>
      </c>
      <c r="E45" s="133">
        <v>4</v>
      </c>
      <c r="F45" s="133">
        <v>5</v>
      </c>
      <c r="G45" s="133">
        <v>6</v>
      </c>
      <c r="H45" s="133">
        <v>7</v>
      </c>
      <c r="I45" s="133">
        <v>8</v>
      </c>
    </row>
    <row r="46" spans="1:19" s="117" customFormat="1" ht="40.5" customHeight="1" x14ac:dyDescent="0.25">
      <c r="A46" s="135">
        <v>1</v>
      </c>
      <c r="B46" s="206"/>
      <c r="C46" s="207"/>
      <c r="D46" s="136"/>
      <c r="E46" s="136"/>
      <c r="F46" s="136"/>
      <c r="G46" s="136"/>
      <c r="H46" s="136"/>
      <c r="I46" s="137" t="s">
        <v>42</v>
      </c>
    </row>
    <row r="47" spans="1:19" s="29" customFormat="1" ht="29.25" customHeight="1" x14ac:dyDescent="0.25">
      <c r="A47" s="26"/>
      <c r="B47" s="208" t="s">
        <v>40</v>
      </c>
      <c r="C47" s="209"/>
      <c r="D47" s="36"/>
      <c r="E47" s="36"/>
      <c r="F47" s="36"/>
      <c r="G47" s="36"/>
      <c r="H47" s="36"/>
      <c r="I47" s="36"/>
    </row>
    <row r="48" spans="1:19" ht="18.75" x14ac:dyDescent="0.25">
      <c r="A48" s="37"/>
      <c r="B48" s="38"/>
      <c r="C48" s="38"/>
      <c r="D48" s="39"/>
      <c r="E48" s="39"/>
      <c r="F48" s="39"/>
      <c r="G48" s="39"/>
      <c r="H48" s="39"/>
      <c r="I48" s="39"/>
    </row>
    <row r="49" spans="1:12" ht="18.75" x14ac:dyDescent="0.25">
      <c r="A49" s="193"/>
      <c r="B49" s="196" t="s">
        <v>43</v>
      </c>
      <c r="C49" s="197"/>
      <c r="D49" s="197"/>
      <c r="E49" s="197"/>
      <c r="F49" s="197"/>
      <c r="G49" s="198"/>
      <c r="H49" s="34"/>
      <c r="I49" s="35" t="s">
        <v>84</v>
      </c>
    </row>
    <row r="50" spans="1:12" ht="18.75" x14ac:dyDescent="0.25">
      <c r="A50" s="194"/>
      <c r="B50" s="199" t="s">
        <v>44</v>
      </c>
      <c r="C50" s="200"/>
      <c r="D50" s="200"/>
      <c r="E50" s="200"/>
      <c r="F50" s="200"/>
      <c r="G50" s="201"/>
      <c r="H50" s="34"/>
      <c r="I50" s="35" t="s">
        <v>84</v>
      </c>
    </row>
    <row r="51" spans="1:12" ht="18.75" x14ac:dyDescent="0.25">
      <c r="A51" s="195"/>
      <c r="B51" s="202" t="s">
        <v>45</v>
      </c>
      <c r="C51" s="203"/>
      <c r="D51" s="203"/>
      <c r="E51" s="203"/>
      <c r="F51" s="203"/>
      <c r="G51" s="204"/>
      <c r="H51" s="34"/>
      <c r="I51" s="35" t="s">
        <v>84</v>
      </c>
    </row>
    <row r="52" spans="1:12" ht="18.75" x14ac:dyDescent="0.25">
      <c r="A52" s="40"/>
      <c r="B52" s="31"/>
      <c r="C52" s="31"/>
      <c r="D52" s="31"/>
      <c r="E52" s="31"/>
      <c r="F52" s="31"/>
      <c r="G52" s="31"/>
      <c r="H52" s="41"/>
      <c r="I52" s="41"/>
    </row>
    <row r="53" spans="1:12" ht="26.25" customHeight="1" x14ac:dyDescent="0.3">
      <c r="A53" s="130" t="s">
        <v>24</v>
      </c>
      <c r="B53" s="210" t="s">
        <v>46</v>
      </c>
      <c r="C53" s="210"/>
      <c r="D53" s="210"/>
      <c r="E53" s="210"/>
      <c r="F53" s="210"/>
      <c r="G53" s="210"/>
      <c r="H53" s="131"/>
      <c r="I53" s="132"/>
    </row>
    <row r="54" spans="1:12" s="143" customFormat="1" ht="60.75" customHeight="1" x14ac:dyDescent="0.25">
      <c r="A54" s="118" t="s">
        <v>31</v>
      </c>
      <c r="B54" s="118" t="s">
        <v>47</v>
      </c>
      <c r="C54" s="118" t="s">
        <v>34</v>
      </c>
      <c r="D54" s="118" t="s">
        <v>48</v>
      </c>
      <c r="E54" s="118" t="s">
        <v>49</v>
      </c>
      <c r="F54" s="118" t="s">
        <v>50</v>
      </c>
      <c r="G54" s="118" t="s">
        <v>37</v>
      </c>
      <c r="H54" s="118" t="s">
        <v>51</v>
      </c>
      <c r="I54" s="118" t="s">
        <v>39</v>
      </c>
    </row>
    <row r="55" spans="1:12" s="144" customFormat="1" ht="19.5" customHeight="1" x14ac:dyDescent="0.2">
      <c r="A55" s="128">
        <v>1</v>
      </c>
      <c r="B55" s="128">
        <v>2</v>
      </c>
      <c r="C55" s="128">
        <v>3</v>
      </c>
      <c r="D55" s="128">
        <v>4</v>
      </c>
      <c r="E55" s="128">
        <v>5</v>
      </c>
      <c r="F55" s="128">
        <v>6</v>
      </c>
      <c r="G55" s="128">
        <v>7</v>
      </c>
      <c r="H55" s="128">
        <v>8</v>
      </c>
      <c r="I55" s="128">
        <v>9</v>
      </c>
    </row>
    <row r="56" spans="1:12" s="42" customFormat="1" ht="39" customHeight="1" x14ac:dyDescent="0.25">
      <c r="A56" s="43" t="s">
        <v>52</v>
      </c>
      <c r="B56" s="129" t="s">
        <v>53</v>
      </c>
      <c r="C56" s="44"/>
      <c r="D56" s="44"/>
      <c r="E56" s="44"/>
      <c r="F56" s="44"/>
      <c r="G56" s="44"/>
      <c r="H56" s="45">
        <f>SUM(H57:H58)</f>
        <v>0</v>
      </c>
      <c r="I56" s="193" t="s">
        <v>112</v>
      </c>
    </row>
    <row r="57" spans="1:12" s="42" customFormat="1" ht="59.25" customHeight="1" x14ac:dyDescent="0.25">
      <c r="A57" s="151">
        <v>1</v>
      </c>
      <c r="B57" s="153" t="s">
        <v>142</v>
      </c>
      <c r="C57" s="124" t="s">
        <v>88</v>
      </c>
      <c r="D57" s="149"/>
      <c r="E57" s="154">
        <v>136.16</v>
      </c>
      <c r="F57" s="172">
        <v>2641000</v>
      </c>
      <c r="G57" s="149"/>
      <c r="H57" s="150">
        <f>G57*F58*E57</f>
        <v>0</v>
      </c>
      <c r="I57" s="194"/>
    </row>
    <row r="58" spans="1:12" s="42" customFormat="1" ht="102" customHeight="1" x14ac:dyDescent="0.25">
      <c r="A58" s="151">
        <v>2</v>
      </c>
      <c r="B58" s="153" t="s">
        <v>115</v>
      </c>
      <c r="C58" s="124" t="s">
        <v>88</v>
      </c>
      <c r="D58" s="149"/>
      <c r="E58" s="154">
        <v>90.37</v>
      </c>
      <c r="F58" s="172">
        <v>306100</v>
      </c>
      <c r="G58" s="149"/>
      <c r="H58" s="150">
        <f>G58*E58*F58</f>
        <v>0</v>
      </c>
      <c r="I58" s="194"/>
    </row>
    <row r="59" spans="1:12" s="42" customFormat="1" ht="81.599999999999994" customHeight="1" x14ac:dyDescent="0.25">
      <c r="A59" s="43" t="s">
        <v>54</v>
      </c>
      <c r="B59" s="129" t="s">
        <v>55</v>
      </c>
      <c r="C59" s="44"/>
      <c r="D59" s="44"/>
      <c r="E59" s="51"/>
      <c r="F59" s="44"/>
      <c r="G59" s="44"/>
      <c r="H59" s="45">
        <f>SUM(H60)</f>
        <v>0</v>
      </c>
      <c r="I59" s="52"/>
    </row>
    <row r="60" spans="1:12" s="42" customFormat="1" ht="81.599999999999994" customHeight="1" x14ac:dyDescent="0.25">
      <c r="A60" s="53"/>
      <c r="B60" s="54"/>
      <c r="C60" s="25"/>
      <c r="D60" s="55"/>
      <c r="E60" s="56"/>
      <c r="F60" s="57"/>
      <c r="G60" s="58">
        <v>1</v>
      </c>
      <c r="H60" s="57">
        <f>E60*F60*G60</f>
        <v>0</v>
      </c>
      <c r="I60" s="59"/>
    </row>
    <row r="61" spans="1:12" s="64" customFormat="1" ht="81.599999999999994" customHeight="1" x14ac:dyDescent="0.25">
      <c r="A61" s="60"/>
      <c r="B61" s="61" t="s">
        <v>56</v>
      </c>
      <c r="C61" s="61"/>
      <c r="D61" s="61"/>
      <c r="E61" s="61"/>
      <c r="F61" s="61"/>
      <c r="G61" s="61"/>
      <c r="H61" s="62">
        <f>H56+H59</f>
        <v>0</v>
      </c>
      <c r="I61" s="63"/>
    </row>
    <row r="62" spans="1:12" ht="18.75" x14ac:dyDescent="0.3">
      <c r="A62" s="65">
        <v>4</v>
      </c>
      <c r="B62" s="211" t="s">
        <v>57</v>
      </c>
      <c r="C62" s="211"/>
      <c r="D62" s="211"/>
      <c r="E62" s="211"/>
      <c r="F62" s="211"/>
      <c r="G62" s="211"/>
      <c r="H62" s="112"/>
      <c r="I62" s="112"/>
    </row>
    <row r="63" spans="1:12" s="145" customFormat="1" ht="30.75" customHeight="1" x14ac:dyDescent="0.25">
      <c r="A63" s="134" t="s">
        <v>31</v>
      </c>
      <c r="B63" s="239" t="s">
        <v>58</v>
      </c>
      <c r="C63" s="240"/>
      <c r="D63" s="118" t="s">
        <v>35</v>
      </c>
      <c r="E63" s="118" t="s">
        <v>59</v>
      </c>
      <c r="F63" s="118" t="s">
        <v>50</v>
      </c>
      <c r="G63" s="118" t="s">
        <v>60</v>
      </c>
      <c r="H63" s="118" t="s">
        <v>51</v>
      </c>
      <c r="I63" s="118" t="s">
        <v>39</v>
      </c>
    </row>
    <row r="64" spans="1:12" ht="49.5" customHeight="1" x14ac:dyDescent="0.25">
      <c r="A64" s="69">
        <v>1</v>
      </c>
      <c r="B64" s="181" t="s">
        <v>106</v>
      </c>
      <c r="C64" s="182"/>
      <c r="D64" s="68">
        <f>E60</f>
        <v>0</v>
      </c>
      <c r="E64" s="69" t="s">
        <v>62</v>
      </c>
      <c r="F64" s="70"/>
      <c r="G64" s="70"/>
      <c r="H64" s="70">
        <f>D64*F64</f>
        <v>0</v>
      </c>
      <c r="I64" s="71"/>
      <c r="L64" s="72"/>
    </row>
    <row r="65" spans="1:12" s="73" customFormat="1" ht="30.75" customHeight="1" x14ac:dyDescent="0.25">
      <c r="A65" s="77"/>
      <c r="B65" s="183" t="s">
        <v>40</v>
      </c>
      <c r="C65" s="184"/>
      <c r="D65" s="61"/>
      <c r="E65" s="61"/>
      <c r="F65" s="61"/>
      <c r="G65" s="61"/>
      <c r="H65" s="78">
        <f>SUM(H64)</f>
        <v>0</v>
      </c>
      <c r="I65" s="79"/>
      <c r="L65" s="80"/>
    </row>
    <row r="66" spans="1:12" s="84" customFormat="1" ht="22.5" customHeight="1" x14ac:dyDescent="0.25">
      <c r="A66" s="81">
        <v>5</v>
      </c>
      <c r="B66" s="185" t="s">
        <v>63</v>
      </c>
      <c r="C66" s="185"/>
      <c r="D66" s="185"/>
      <c r="E66" s="185"/>
      <c r="F66" s="185"/>
      <c r="G66" s="186"/>
      <c r="H66" s="82">
        <f>H65+H61+H47+H41</f>
        <v>0</v>
      </c>
      <c r="I66" s="83" t="s">
        <v>64</v>
      </c>
    </row>
    <row r="67" spans="1:12" s="76" customFormat="1" ht="19.5" x14ac:dyDescent="0.25">
      <c r="A67" s="74"/>
      <c r="B67" s="75" t="s">
        <v>85</v>
      </c>
      <c r="C67" s="205" t="s">
        <v>152</v>
      </c>
      <c r="D67" s="205"/>
      <c r="E67" s="205"/>
      <c r="F67" s="205"/>
      <c r="G67" s="205"/>
      <c r="H67" s="205"/>
      <c r="I67" s="205"/>
    </row>
    <row r="68" spans="1:12" s="176" customFormat="1" ht="47.25" customHeight="1" x14ac:dyDescent="0.25">
      <c r="A68" s="187" t="s">
        <v>147</v>
      </c>
      <c r="B68" s="187"/>
      <c r="C68" s="187"/>
      <c r="D68" s="187"/>
      <c r="E68" s="187"/>
      <c r="F68" s="187"/>
      <c r="G68" s="187"/>
      <c r="H68" s="187"/>
      <c r="I68" s="187"/>
    </row>
    <row r="69" spans="1:12" s="117" customFormat="1" ht="16.5" x14ac:dyDescent="0.25">
      <c r="A69" s="188" t="s">
        <v>148</v>
      </c>
      <c r="B69" s="188"/>
      <c r="C69" s="188"/>
      <c r="D69" s="188"/>
      <c r="E69" s="188"/>
      <c r="F69" s="188"/>
      <c r="G69" s="188"/>
      <c r="H69" s="188"/>
      <c r="I69" s="188"/>
    </row>
    <row r="70" spans="1:12" s="117" customFormat="1" ht="12" customHeight="1" x14ac:dyDescent="0.25">
      <c r="A70" s="189" t="s">
        <v>149</v>
      </c>
      <c r="B70" s="189"/>
      <c r="C70" s="189"/>
      <c r="D70" s="190"/>
      <c r="E70" s="191" t="s">
        <v>150</v>
      </c>
      <c r="F70" s="192"/>
      <c r="G70" s="192"/>
      <c r="H70" s="192"/>
      <c r="I70" s="192"/>
    </row>
    <row r="71" spans="1:12" s="117" customFormat="1" ht="21.75" customHeight="1" x14ac:dyDescent="0.25">
      <c r="A71" s="189"/>
      <c r="B71" s="189"/>
      <c r="C71" s="189"/>
      <c r="D71" s="190"/>
      <c r="E71" s="191"/>
      <c r="F71" s="192"/>
      <c r="G71" s="192"/>
      <c r="H71" s="192"/>
      <c r="I71" s="192"/>
    </row>
    <row r="72" spans="1:12" s="117" customFormat="1" ht="24.95" customHeight="1" x14ac:dyDescent="0.25">
      <c r="A72" s="189"/>
      <c r="B72" s="189"/>
      <c r="C72" s="189"/>
      <c r="D72" s="190"/>
      <c r="E72" s="177"/>
    </row>
    <row r="73" spans="1:12" s="117" customFormat="1" ht="16.5" x14ac:dyDescent="0.25">
      <c r="A73" s="188" t="s">
        <v>151</v>
      </c>
      <c r="B73" s="188"/>
      <c r="C73" s="188"/>
      <c r="D73" s="188"/>
      <c r="E73" s="188"/>
      <c r="F73" s="188"/>
      <c r="G73" s="188"/>
      <c r="H73" s="188"/>
      <c r="I73" s="188"/>
    </row>
    <row r="76" spans="1:12" ht="18.75" x14ac:dyDescent="0.3">
      <c r="F76" s="180"/>
      <c r="G76" s="180"/>
      <c r="H76" s="180"/>
      <c r="I76" s="180"/>
    </row>
    <row r="80" spans="1:12" x14ac:dyDescent="0.25">
      <c r="I80" s="8"/>
    </row>
  </sheetData>
  <mergeCells count="56">
    <mergeCell ref="A6:I6"/>
    <mergeCell ref="A7:I7"/>
    <mergeCell ref="B8:I8"/>
    <mergeCell ref="B9:E9"/>
    <mergeCell ref="G13:J13"/>
    <mergeCell ref="E1:I1"/>
    <mergeCell ref="E2:I2"/>
    <mergeCell ref="A4:C4"/>
    <mergeCell ref="E4:I4"/>
    <mergeCell ref="A5:I5"/>
    <mergeCell ref="A1:D1"/>
    <mergeCell ref="A2:D2"/>
    <mergeCell ref="B33:F33"/>
    <mergeCell ref="B34:G34"/>
    <mergeCell ref="B36:I36"/>
    <mergeCell ref="B35:I35"/>
    <mergeCell ref="C10:I10"/>
    <mergeCell ref="C11:I11"/>
    <mergeCell ref="C14:I14"/>
    <mergeCell ref="C15:I15"/>
    <mergeCell ref="C24:I24"/>
    <mergeCell ref="B26:C26"/>
    <mergeCell ref="B27:C27"/>
    <mergeCell ref="B28:E28"/>
    <mergeCell ref="D19:E19"/>
    <mergeCell ref="F76:I76"/>
    <mergeCell ref="A73:I73"/>
    <mergeCell ref="B53:G53"/>
    <mergeCell ref="B66:G66"/>
    <mergeCell ref="B17:I17"/>
    <mergeCell ref="B39:C39"/>
    <mergeCell ref="B41:C41"/>
    <mergeCell ref="B43:I43"/>
    <mergeCell ref="C32:I32"/>
    <mergeCell ref="I56:I58"/>
    <mergeCell ref="B62:G62"/>
    <mergeCell ref="B63:C63"/>
    <mergeCell ref="B64:C64"/>
    <mergeCell ref="B65:C65"/>
    <mergeCell ref="A49:A51"/>
    <mergeCell ref="B49:G49"/>
    <mergeCell ref="A68:I68"/>
    <mergeCell ref="A69:I69"/>
    <mergeCell ref="A70:D72"/>
    <mergeCell ref="E70:I71"/>
    <mergeCell ref="C67:I67"/>
    <mergeCell ref="A37:A38"/>
    <mergeCell ref="B37:I37"/>
    <mergeCell ref="B38:C38"/>
    <mergeCell ref="B50:G50"/>
    <mergeCell ref="B51:G51"/>
    <mergeCell ref="B40:C40"/>
    <mergeCell ref="B45:C45"/>
    <mergeCell ref="B44:C44"/>
    <mergeCell ref="B46:C46"/>
    <mergeCell ref="B47:C47"/>
  </mergeCells>
  <pageMargins left="0.19685039370078741" right="0.15748031496062992" top="0.35433070866141736" bottom="0.35433070866141736" header="0.19685039370078741" footer="0.15748031496062992"/>
  <pageSetup paperSize="9"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5"/>
  <sheetViews>
    <sheetView topLeftCell="A4" zoomScale="74" zoomScaleNormal="74" workbookViewId="0">
      <selection activeCell="F9" sqref="F9"/>
    </sheetView>
  </sheetViews>
  <sheetFormatPr defaultColWidth="9.140625" defaultRowHeight="18" x14ac:dyDescent="0.25"/>
  <cols>
    <col min="1" max="1" width="7.5703125" style="8" customWidth="1"/>
    <col min="2" max="2" width="26.42578125" style="8" customWidth="1"/>
    <col min="3" max="3" width="11.42578125" style="8" customWidth="1"/>
    <col min="4" max="4" width="8.85546875" style="8" customWidth="1"/>
    <col min="5" max="5" width="9.85546875" style="8" customWidth="1"/>
    <col min="6" max="6" width="19" style="8" customWidth="1"/>
    <col min="7" max="7" width="9.5703125" style="8" customWidth="1"/>
    <col min="8" max="8" width="16.85546875" style="8" customWidth="1"/>
    <col min="9" max="9" width="15" style="9" customWidth="1"/>
    <col min="10" max="11" width="9.140625" style="8" customWidth="1"/>
    <col min="12" max="12" width="11.5703125" style="8" customWidth="1"/>
    <col min="13" max="13" width="20.28515625" style="8" customWidth="1"/>
    <col min="14" max="19" width="9.140625" style="8" customWidth="1"/>
    <col min="20" max="16384" width="9.140625" style="8"/>
  </cols>
  <sheetData>
    <row r="1" spans="1:17" s="175" customFormat="1" ht="16.5" x14ac:dyDescent="0.25">
      <c r="A1" s="237" t="s">
        <v>145</v>
      </c>
      <c r="B1" s="237"/>
      <c r="C1" s="237"/>
      <c r="D1" s="237"/>
      <c r="E1" s="233" t="s">
        <v>0</v>
      </c>
      <c r="F1" s="233"/>
      <c r="G1" s="233"/>
      <c r="H1" s="233"/>
      <c r="I1" s="233"/>
    </row>
    <row r="2" spans="1:17" s="175" customFormat="1" ht="16.5" x14ac:dyDescent="0.25">
      <c r="A2" s="238" t="s">
        <v>146</v>
      </c>
      <c r="B2" s="238"/>
      <c r="C2" s="238"/>
      <c r="D2" s="238"/>
      <c r="E2" s="234" t="s">
        <v>1</v>
      </c>
      <c r="F2" s="233"/>
      <c r="G2" s="233"/>
      <c r="H2" s="233"/>
      <c r="I2" s="233"/>
    </row>
    <row r="3" spans="1:17" s="2" customFormat="1" ht="24" customHeight="1" x14ac:dyDescent="0.25">
      <c r="A3" s="1"/>
      <c r="B3" s="1" t="s">
        <v>109</v>
      </c>
      <c r="C3" s="1"/>
      <c r="D3" s="1"/>
      <c r="E3" s="1"/>
      <c r="F3" s="1"/>
      <c r="G3" s="1"/>
      <c r="H3" s="1"/>
      <c r="I3" s="3"/>
    </row>
    <row r="4" spans="1:17" s="2" customFormat="1" ht="18.75" x14ac:dyDescent="0.3">
      <c r="A4" s="235"/>
      <c r="B4" s="235"/>
      <c r="C4" s="235"/>
      <c r="E4" s="236" t="s">
        <v>102</v>
      </c>
      <c r="F4" s="236"/>
      <c r="G4" s="236"/>
      <c r="H4" s="236"/>
      <c r="I4" s="236"/>
    </row>
    <row r="5" spans="1:17" s="4" customFormat="1" ht="18.75" customHeight="1" x14ac:dyDescent="0.25">
      <c r="A5" s="228" t="s">
        <v>104</v>
      </c>
      <c r="B5" s="228"/>
      <c r="C5" s="228"/>
      <c r="D5" s="228"/>
      <c r="E5" s="228"/>
      <c r="F5" s="228"/>
      <c r="G5" s="228"/>
      <c r="H5" s="228"/>
      <c r="I5" s="228"/>
    </row>
    <row r="6" spans="1:17" s="4" customFormat="1" ht="39.75" customHeight="1" x14ac:dyDescent="0.3">
      <c r="A6" s="229" t="s">
        <v>105</v>
      </c>
      <c r="B6" s="229"/>
      <c r="C6" s="229"/>
      <c r="D6" s="229"/>
      <c r="E6" s="229"/>
      <c r="F6" s="229"/>
      <c r="G6" s="229"/>
      <c r="H6" s="229"/>
      <c r="I6" s="229"/>
      <c r="Q6" s="5"/>
    </row>
    <row r="7" spans="1:17" s="4" customFormat="1" ht="18.75" x14ac:dyDescent="0.25">
      <c r="A7" s="230" t="s">
        <v>103</v>
      </c>
      <c r="B7" s="231"/>
      <c r="C7" s="231"/>
      <c r="D7" s="231"/>
      <c r="E7" s="231"/>
      <c r="F7" s="231"/>
      <c r="G7" s="231"/>
      <c r="H7" s="231"/>
      <c r="I7" s="231"/>
    </row>
    <row r="8" spans="1:17" s="105" customFormat="1" ht="19.5" customHeight="1" x14ac:dyDescent="0.3">
      <c r="A8" s="104" t="s">
        <v>2</v>
      </c>
      <c r="B8" s="223" t="s">
        <v>3</v>
      </c>
      <c r="C8" s="223"/>
      <c r="D8" s="223"/>
      <c r="E8" s="223"/>
      <c r="F8" s="223"/>
      <c r="G8" s="223"/>
      <c r="H8" s="223"/>
      <c r="I8" s="223"/>
    </row>
    <row r="9" spans="1:17" s="105" customFormat="1" ht="19.5" customHeight="1" x14ac:dyDescent="0.3">
      <c r="A9" s="104" t="s">
        <v>4</v>
      </c>
      <c r="B9" s="232" t="s">
        <v>5</v>
      </c>
      <c r="C9" s="232"/>
      <c r="D9" s="232"/>
      <c r="E9" s="232"/>
      <c r="F9" s="7" t="s">
        <v>136</v>
      </c>
      <c r="G9" s="7"/>
      <c r="H9" s="7"/>
      <c r="I9" s="7"/>
    </row>
    <row r="10" spans="1:17" s="105" customFormat="1" ht="19.5" customHeight="1" x14ac:dyDescent="0.3">
      <c r="A10" s="104"/>
      <c r="B10" s="162" t="s">
        <v>137</v>
      </c>
      <c r="C10" s="162"/>
      <c r="D10" s="162"/>
      <c r="E10" s="162"/>
      <c r="F10" s="7" t="s">
        <v>122</v>
      </c>
      <c r="G10" s="7"/>
      <c r="H10" s="7"/>
      <c r="I10" s="7"/>
    </row>
    <row r="11" spans="1:17" s="105" customFormat="1" ht="21" customHeight="1" x14ac:dyDescent="0.3">
      <c r="A11" s="106"/>
      <c r="B11" s="13" t="s">
        <v>6</v>
      </c>
      <c r="C11" s="223" t="s">
        <v>117</v>
      </c>
      <c r="D11" s="223"/>
      <c r="E11" s="223"/>
      <c r="F11" s="223"/>
      <c r="G11" s="223"/>
      <c r="H11" s="223"/>
      <c r="I11" s="223"/>
    </row>
    <row r="12" spans="1:17" s="105" customFormat="1" ht="21" customHeight="1" x14ac:dyDescent="0.3">
      <c r="A12" s="106"/>
      <c r="B12" s="13" t="s">
        <v>7</v>
      </c>
      <c r="C12" s="223" t="s">
        <v>117</v>
      </c>
      <c r="D12" s="223"/>
      <c r="E12" s="223"/>
      <c r="F12" s="223"/>
      <c r="G12" s="223"/>
      <c r="H12" s="223"/>
      <c r="I12" s="223"/>
    </row>
    <row r="13" spans="1:17" s="105" customFormat="1" ht="21" customHeight="1" x14ac:dyDescent="0.3">
      <c r="A13" s="106"/>
      <c r="B13" s="13" t="s">
        <v>11</v>
      </c>
      <c r="C13" s="146" t="s">
        <v>123</v>
      </c>
      <c r="D13" s="14"/>
      <c r="E13" s="107"/>
      <c r="F13" s="107"/>
      <c r="G13" s="107"/>
      <c r="H13" s="107"/>
      <c r="I13" s="107"/>
    </row>
    <row r="14" spans="1:17" s="105" customFormat="1" ht="40.5" customHeight="1" x14ac:dyDescent="0.3">
      <c r="A14" s="104" t="s">
        <v>9</v>
      </c>
      <c r="B14" s="87" t="s">
        <v>10</v>
      </c>
      <c r="C14" s="87"/>
      <c r="D14" s="87"/>
      <c r="E14" s="87"/>
      <c r="G14" s="223" t="s">
        <v>136</v>
      </c>
      <c r="H14" s="223"/>
      <c r="I14" s="223"/>
      <c r="J14" s="169"/>
    </row>
    <row r="15" spans="1:17" s="105" customFormat="1" ht="21" customHeight="1" x14ac:dyDescent="0.3">
      <c r="A15" s="106"/>
      <c r="B15" s="13" t="s">
        <v>6</v>
      </c>
      <c r="C15" s="223" t="s">
        <v>117</v>
      </c>
      <c r="D15" s="223"/>
      <c r="E15" s="223"/>
      <c r="F15" s="223"/>
      <c r="G15" s="223"/>
      <c r="H15" s="223"/>
      <c r="I15" s="223"/>
    </row>
    <row r="16" spans="1:17" s="105" customFormat="1" ht="21" customHeight="1" x14ac:dyDescent="0.3">
      <c r="A16" s="106"/>
      <c r="B16" s="13" t="s">
        <v>7</v>
      </c>
      <c r="C16" s="223" t="s">
        <v>117</v>
      </c>
      <c r="D16" s="223"/>
      <c r="E16" s="223"/>
      <c r="F16" s="223"/>
      <c r="G16" s="223"/>
      <c r="H16" s="223"/>
      <c r="I16" s="223"/>
    </row>
    <row r="17" spans="1:19" s="105" customFormat="1" ht="21" customHeight="1" x14ac:dyDescent="0.3">
      <c r="A17" s="106"/>
      <c r="B17" s="13" t="s">
        <v>11</v>
      </c>
      <c r="C17" s="146" t="s">
        <v>123</v>
      </c>
      <c r="D17" s="107"/>
      <c r="E17" s="107"/>
      <c r="F17" s="107"/>
      <c r="G17" s="107"/>
      <c r="H17" s="107"/>
      <c r="I17" s="107"/>
    </row>
    <row r="18" spans="1:19" s="105" customFormat="1" ht="19.5" customHeight="1" x14ac:dyDescent="0.3">
      <c r="A18" s="104" t="s">
        <v>12</v>
      </c>
      <c r="B18" s="223" t="s">
        <v>13</v>
      </c>
      <c r="C18" s="223"/>
      <c r="D18" s="223"/>
      <c r="E18" s="223"/>
      <c r="F18" s="223"/>
      <c r="G18" s="223"/>
      <c r="H18" s="223"/>
      <c r="I18" s="223"/>
    </row>
    <row r="19" spans="1:19" s="105" customFormat="1" ht="19.5" customHeight="1" x14ac:dyDescent="0.3">
      <c r="A19" s="104" t="s">
        <v>4</v>
      </c>
      <c r="B19" s="108" t="s">
        <v>14</v>
      </c>
    </row>
    <row r="20" spans="1:19" s="112" customFormat="1" ht="21" customHeight="1" x14ac:dyDescent="0.3">
      <c r="A20" s="109"/>
      <c r="B20" s="15" t="s">
        <v>15</v>
      </c>
      <c r="C20" s="109">
        <v>31</v>
      </c>
      <c r="D20" s="222" t="s">
        <v>16</v>
      </c>
      <c r="E20" s="222"/>
      <c r="F20" s="110">
        <v>6</v>
      </c>
      <c r="G20" s="111"/>
      <c r="I20" s="111"/>
    </row>
    <row r="21" spans="1:19" s="112" customFormat="1" ht="21" customHeight="1" x14ac:dyDescent="0.3">
      <c r="A21" s="109"/>
      <c r="B21" s="15" t="s">
        <v>17</v>
      </c>
      <c r="C21" s="86">
        <v>684</v>
      </c>
      <c r="D21" s="111" t="s">
        <v>86</v>
      </c>
      <c r="E21" s="103"/>
      <c r="F21" s="113"/>
      <c r="H21" s="114"/>
      <c r="I21" s="111"/>
    </row>
    <row r="22" spans="1:19" s="112" customFormat="1" ht="21" customHeight="1" x14ac:dyDescent="0.3">
      <c r="A22" s="109"/>
      <c r="B22" s="115" t="s">
        <v>18</v>
      </c>
      <c r="C22" s="16"/>
      <c r="D22" s="111"/>
      <c r="E22" s="103"/>
      <c r="F22" s="111"/>
      <c r="H22" s="114"/>
      <c r="I22" s="111"/>
    </row>
    <row r="23" spans="1:19" s="112" customFormat="1" ht="21" customHeight="1" x14ac:dyDescent="0.3">
      <c r="A23" s="109"/>
      <c r="B23" s="15" t="s">
        <v>19</v>
      </c>
      <c r="C23" s="86">
        <v>160.1</v>
      </c>
      <c r="D23" s="111" t="s">
        <v>86</v>
      </c>
      <c r="E23" s="103"/>
      <c r="F23" s="111"/>
      <c r="H23" s="114"/>
      <c r="I23" s="111"/>
    </row>
    <row r="24" spans="1:19" s="112" customFormat="1" ht="21" customHeight="1" x14ac:dyDescent="0.3">
      <c r="A24" s="109"/>
      <c r="B24" s="15" t="s">
        <v>20</v>
      </c>
      <c r="C24" s="16">
        <f>C21-C23</f>
        <v>523.9</v>
      </c>
      <c r="D24" s="111" t="s">
        <v>86</v>
      </c>
      <c r="E24" s="103"/>
      <c r="F24" s="111"/>
      <c r="H24" s="114"/>
      <c r="I24" s="111"/>
    </row>
    <row r="25" spans="1:19" s="105" customFormat="1" ht="21" customHeight="1" x14ac:dyDescent="0.3">
      <c r="A25" s="106"/>
      <c r="B25" s="13" t="s">
        <v>21</v>
      </c>
      <c r="C25" s="223" t="s">
        <v>116</v>
      </c>
      <c r="D25" s="223"/>
      <c r="E25" s="223"/>
      <c r="F25" s="223"/>
      <c r="G25" s="223"/>
      <c r="H25" s="223"/>
      <c r="I25" s="223"/>
    </row>
    <row r="26" spans="1:19" s="105" customFormat="1" ht="21" customHeight="1" x14ac:dyDescent="0.3">
      <c r="A26" s="104" t="s">
        <v>9</v>
      </c>
      <c r="B26" s="13" t="s">
        <v>83</v>
      </c>
      <c r="C26" s="13"/>
      <c r="F26" s="86">
        <v>684</v>
      </c>
      <c r="G26" s="116" t="s">
        <v>87</v>
      </c>
    </row>
    <row r="27" spans="1:19" s="105" customFormat="1" ht="21" customHeight="1" x14ac:dyDescent="0.3">
      <c r="A27" s="106"/>
      <c r="B27" s="224" t="s">
        <v>22</v>
      </c>
      <c r="C27" s="224"/>
      <c r="F27" s="86">
        <v>160.1</v>
      </c>
      <c r="G27" s="116" t="s">
        <v>87</v>
      </c>
    </row>
    <row r="28" spans="1:19" s="105" customFormat="1" ht="39.75" customHeight="1" x14ac:dyDescent="0.3">
      <c r="A28" s="106"/>
      <c r="B28" s="225" t="s">
        <v>23</v>
      </c>
      <c r="C28" s="225"/>
      <c r="F28" s="18">
        <f>F26-F27</f>
        <v>523.9</v>
      </c>
      <c r="G28" s="116" t="s">
        <v>87</v>
      </c>
    </row>
    <row r="29" spans="1:19" s="105" customFormat="1" ht="19.5" customHeight="1" x14ac:dyDescent="0.3">
      <c r="A29" s="104" t="s">
        <v>24</v>
      </c>
      <c r="B29" s="223" t="s">
        <v>25</v>
      </c>
      <c r="C29" s="223"/>
      <c r="D29" s="223"/>
      <c r="E29" s="223"/>
      <c r="H29" s="5"/>
      <c r="I29" s="6"/>
    </row>
    <row r="30" spans="1:19" s="4" customFormat="1" ht="21" customHeight="1" x14ac:dyDescent="0.3">
      <c r="A30" s="19"/>
      <c r="B30" s="14" t="s">
        <v>26</v>
      </c>
      <c r="C30" s="5"/>
      <c r="D30" s="5"/>
      <c r="F30" s="20"/>
      <c r="G30" s="166">
        <f>F27</f>
        <v>160.1</v>
      </c>
      <c r="H30" s="116" t="s">
        <v>87</v>
      </c>
      <c r="I30" s="6"/>
      <c r="J30" s="5"/>
      <c r="K30" s="5"/>
      <c r="L30" s="5"/>
      <c r="M30" s="5"/>
      <c r="N30" s="5"/>
      <c r="O30" s="5"/>
      <c r="P30" s="5"/>
      <c r="Q30" s="5"/>
      <c r="R30" s="5"/>
      <c r="S30" s="5"/>
    </row>
    <row r="31" spans="1:19" s="4" customFormat="1" ht="21" customHeight="1" x14ac:dyDescent="0.3">
      <c r="A31" s="19"/>
      <c r="B31" s="14" t="s">
        <v>27</v>
      </c>
      <c r="C31" s="14"/>
      <c r="D31" s="14"/>
      <c r="E31" s="14"/>
      <c r="F31" s="20"/>
      <c r="G31" s="86">
        <v>160.1</v>
      </c>
      <c r="H31" s="116" t="s">
        <v>87</v>
      </c>
      <c r="I31" s="6"/>
      <c r="J31" s="5"/>
      <c r="K31" s="5"/>
      <c r="L31" s="5"/>
      <c r="M31" s="5"/>
      <c r="N31" s="5"/>
      <c r="O31" s="5"/>
      <c r="P31" s="5"/>
      <c r="Q31" s="5"/>
      <c r="R31" s="5"/>
      <c r="S31" s="5"/>
    </row>
    <row r="32" spans="1:19" s="4" customFormat="1" ht="21" customHeight="1" x14ac:dyDescent="0.3">
      <c r="A32" s="19"/>
      <c r="B32" s="14" t="s">
        <v>28</v>
      </c>
      <c r="C32" s="14"/>
      <c r="D32" s="14"/>
      <c r="E32" s="14"/>
      <c r="F32" s="20"/>
      <c r="G32" s="86">
        <v>0</v>
      </c>
      <c r="H32" s="116" t="s">
        <v>87</v>
      </c>
      <c r="I32" s="6"/>
      <c r="J32" s="5"/>
      <c r="K32" s="5"/>
      <c r="L32" s="5"/>
      <c r="M32" s="5"/>
      <c r="N32" s="5"/>
      <c r="O32" s="5"/>
      <c r="P32" s="5"/>
      <c r="Q32" s="5"/>
      <c r="R32" s="5"/>
      <c r="S32" s="5"/>
    </row>
    <row r="33" spans="1:19" s="2" customFormat="1" ht="39" customHeight="1" x14ac:dyDescent="0.3">
      <c r="A33" s="21" t="s">
        <v>29</v>
      </c>
      <c r="B33" s="22" t="s">
        <v>82</v>
      </c>
      <c r="C33" s="226" t="s">
        <v>135</v>
      </c>
      <c r="D33" s="226"/>
      <c r="E33" s="226"/>
      <c r="F33" s="226"/>
      <c r="G33" s="226"/>
      <c r="H33" s="226"/>
      <c r="I33" s="226"/>
      <c r="J33" s="7"/>
      <c r="K33" s="7"/>
      <c r="L33" s="7"/>
      <c r="M33" s="7"/>
      <c r="N33" s="7"/>
      <c r="O33" s="7"/>
      <c r="P33" s="7"/>
      <c r="Q33" s="7"/>
      <c r="R33" s="7"/>
      <c r="S33" s="7"/>
    </row>
    <row r="34" spans="1:19" s="2" customFormat="1" ht="18.75" customHeight="1" x14ac:dyDescent="0.3">
      <c r="A34" s="21" t="s">
        <v>95</v>
      </c>
      <c r="B34" s="227" t="s">
        <v>96</v>
      </c>
      <c r="C34" s="227"/>
      <c r="D34" s="227"/>
      <c r="E34" s="227"/>
      <c r="F34" s="227"/>
      <c r="G34" s="17"/>
      <c r="H34" s="167">
        <v>0</v>
      </c>
      <c r="I34" s="17" t="s">
        <v>62</v>
      </c>
      <c r="J34" s="7"/>
      <c r="K34" s="7"/>
      <c r="L34" s="7"/>
      <c r="M34" s="7"/>
      <c r="N34" s="7"/>
      <c r="O34" s="7"/>
      <c r="P34" s="7"/>
      <c r="Q34" s="7"/>
      <c r="R34" s="7"/>
      <c r="S34" s="7"/>
    </row>
    <row r="35" spans="1:19" s="2" customFormat="1" ht="56.25" customHeight="1" x14ac:dyDescent="0.3">
      <c r="A35" s="21" t="s">
        <v>98</v>
      </c>
      <c r="B35" s="227" t="s">
        <v>97</v>
      </c>
      <c r="C35" s="227"/>
      <c r="D35" s="227"/>
      <c r="E35" s="227"/>
      <c r="F35" s="227"/>
      <c r="G35" s="227"/>
      <c r="H35" s="168">
        <v>0</v>
      </c>
      <c r="I35" s="17" t="s">
        <v>99</v>
      </c>
      <c r="J35" s="7"/>
      <c r="K35" s="7"/>
      <c r="L35" s="7"/>
      <c r="M35" s="7"/>
      <c r="N35" s="7"/>
      <c r="O35" s="7"/>
      <c r="P35" s="7"/>
      <c r="Q35" s="7"/>
      <c r="R35" s="7"/>
      <c r="S35" s="7"/>
    </row>
    <row r="36" spans="1:19" s="5" customFormat="1" ht="18.75" x14ac:dyDescent="0.3">
      <c r="A36" s="23" t="s">
        <v>108</v>
      </c>
      <c r="B36" s="227" t="s">
        <v>107</v>
      </c>
      <c r="C36" s="227"/>
      <c r="D36" s="227"/>
      <c r="E36" s="227"/>
      <c r="F36" s="227"/>
      <c r="G36" s="227"/>
      <c r="H36" s="227"/>
      <c r="I36" s="227"/>
    </row>
    <row r="37" spans="1:19" s="4" customFormat="1" ht="18.75" x14ac:dyDescent="0.3">
      <c r="A37" s="23" t="s">
        <v>4</v>
      </c>
      <c r="B37" s="216" t="s">
        <v>30</v>
      </c>
      <c r="C37" s="216"/>
      <c r="D37" s="216"/>
      <c r="E37" s="216"/>
      <c r="F37" s="216"/>
      <c r="G37" s="216"/>
      <c r="H37" s="216"/>
      <c r="I37" s="216"/>
      <c r="J37" s="5"/>
      <c r="K37" s="5"/>
      <c r="L37" s="5"/>
      <c r="M37" s="5"/>
      <c r="N37" s="5"/>
      <c r="O37" s="5"/>
      <c r="P37" s="5"/>
      <c r="Q37" s="5"/>
      <c r="R37" s="5"/>
      <c r="S37" s="5"/>
    </row>
    <row r="38" spans="1:19" s="121" customFormat="1" ht="36.75" customHeight="1" x14ac:dyDescent="0.25">
      <c r="A38" s="219" t="s">
        <v>31</v>
      </c>
      <c r="B38" s="206" t="s">
        <v>32</v>
      </c>
      <c r="C38" s="221"/>
      <c r="D38" s="221"/>
      <c r="E38" s="221"/>
      <c r="F38" s="221"/>
      <c r="G38" s="221"/>
      <c r="H38" s="221"/>
      <c r="I38" s="207"/>
    </row>
    <row r="39" spans="1:19" s="122" customFormat="1" ht="49.5" x14ac:dyDescent="0.25">
      <c r="A39" s="220"/>
      <c r="B39" s="206" t="s">
        <v>33</v>
      </c>
      <c r="C39" s="207"/>
      <c r="D39" s="118" t="s">
        <v>34</v>
      </c>
      <c r="E39" s="119" t="s">
        <v>35</v>
      </c>
      <c r="F39" s="119" t="s">
        <v>36</v>
      </c>
      <c r="G39" s="118" t="s">
        <v>37</v>
      </c>
      <c r="H39" s="119" t="s">
        <v>38</v>
      </c>
      <c r="I39" s="119" t="s">
        <v>39</v>
      </c>
    </row>
    <row r="40" spans="1:19" s="140" customFormat="1" ht="15.75" customHeight="1" x14ac:dyDescent="0.25">
      <c r="A40" s="133">
        <v>1</v>
      </c>
      <c r="B40" s="217">
        <v>2</v>
      </c>
      <c r="C40" s="218"/>
      <c r="D40" s="133">
        <v>3</v>
      </c>
      <c r="E40" s="133">
        <v>4</v>
      </c>
      <c r="F40" s="133">
        <v>5</v>
      </c>
      <c r="G40" s="133">
        <v>6</v>
      </c>
      <c r="H40" s="133">
        <v>7</v>
      </c>
      <c r="I40" s="133">
        <v>8</v>
      </c>
    </row>
    <row r="41" spans="1:19" s="141" customFormat="1" ht="66.75" customHeight="1" x14ac:dyDescent="0.25">
      <c r="A41" s="123">
        <v>1</v>
      </c>
      <c r="B41" s="214" t="s">
        <v>134</v>
      </c>
      <c r="C41" s="215"/>
      <c r="D41" s="124" t="s">
        <v>88</v>
      </c>
      <c r="E41" s="138">
        <f>G30</f>
        <v>160.1</v>
      </c>
      <c r="F41" s="123"/>
      <c r="G41" s="125">
        <v>1</v>
      </c>
      <c r="H41" s="123">
        <f>E41*F41*G41</f>
        <v>0</v>
      </c>
      <c r="I41" s="126"/>
    </row>
    <row r="42" spans="1:19" s="142" customFormat="1" ht="26.25" customHeight="1" x14ac:dyDescent="0.25">
      <c r="A42" s="26"/>
      <c r="B42" s="208" t="s">
        <v>40</v>
      </c>
      <c r="C42" s="209"/>
      <c r="D42" s="27"/>
      <c r="E42" s="27"/>
      <c r="F42" s="27"/>
      <c r="G42" s="27"/>
      <c r="H42" s="28">
        <f>SUM(H41:H41)</f>
        <v>0</v>
      </c>
      <c r="I42" s="27"/>
    </row>
    <row r="43" spans="1:19" ht="18.75" x14ac:dyDescent="0.25">
      <c r="A43" s="30"/>
      <c r="B43" s="31"/>
      <c r="C43" s="31"/>
      <c r="D43" s="32"/>
      <c r="E43" s="32"/>
      <c r="F43" s="32"/>
      <c r="G43" s="32"/>
      <c r="H43" s="32"/>
      <c r="I43" s="32"/>
    </row>
    <row r="44" spans="1:19" ht="18.75" x14ac:dyDescent="0.25">
      <c r="A44" s="33" t="s">
        <v>9</v>
      </c>
      <c r="B44" s="216" t="s">
        <v>41</v>
      </c>
      <c r="C44" s="216"/>
      <c r="D44" s="216"/>
      <c r="E44" s="216"/>
      <c r="F44" s="216"/>
      <c r="G44" s="216"/>
      <c r="H44" s="216"/>
      <c r="I44" s="216"/>
    </row>
    <row r="45" spans="1:19" s="120" customFormat="1" ht="49.5" x14ac:dyDescent="0.25">
      <c r="A45" s="127"/>
      <c r="B45" s="206" t="s">
        <v>33</v>
      </c>
      <c r="C45" s="207"/>
      <c r="D45" s="118" t="s">
        <v>34</v>
      </c>
      <c r="E45" s="119" t="s">
        <v>35</v>
      </c>
      <c r="F45" s="119" t="s">
        <v>36</v>
      </c>
      <c r="G45" s="118" t="s">
        <v>37</v>
      </c>
      <c r="H45" s="119" t="s">
        <v>38</v>
      </c>
      <c r="I45" s="119" t="s">
        <v>39</v>
      </c>
    </row>
    <row r="46" spans="1:19" s="140" customFormat="1" ht="16.5" customHeight="1" x14ac:dyDescent="0.25">
      <c r="A46" s="133">
        <v>1</v>
      </c>
      <c r="B46" s="217">
        <v>2</v>
      </c>
      <c r="C46" s="218"/>
      <c r="D46" s="133">
        <v>3</v>
      </c>
      <c r="E46" s="133">
        <v>4</v>
      </c>
      <c r="F46" s="133">
        <v>5</v>
      </c>
      <c r="G46" s="133">
        <v>6</v>
      </c>
      <c r="H46" s="133">
        <v>7</v>
      </c>
      <c r="I46" s="133">
        <v>8</v>
      </c>
    </row>
    <row r="47" spans="1:19" s="117" customFormat="1" ht="54.75" customHeight="1" x14ac:dyDescent="0.25">
      <c r="A47" s="135">
        <v>1</v>
      </c>
      <c r="B47" s="206"/>
      <c r="C47" s="207"/>
      <c r="D47" s="136"/>
      <c r="E47" s="136"/>
      <c r="F47" s="136"/>
      <c r="G47" s="136"/>
      <c r="H47" s="136"/>
      <c r="I47" s="137" t="s">
        <v>42</v>
      </c>
    </row>
    <row r="48" spans="1:19" s="29" customFormat="1" ht="27.75" customHeight="1" x14ac:dyDescent="0.25">
      <c r="A48" s="26"/>
      <c r="B48" s="208" t="s">
        <v>40</v>
      </c>
      <c r="C48" s="209"/>
      <c r="D48" s="36"/>
      <c r="E48" s="36"/>
      <c r="F48" s="36"/>
      <c r="G48" s="36"/>
      <c r="H48" s="36"/>
      <c r="I48" s="36"/>
    </row>
    <row r="49" spans="1:13" ht="18.75" x14ac:dyDescent="0.25">
      <c r="A49" s="37"/>
      <c r="B49" s="38"/>
      <c r="C49" s="38"/>
      <c r="D49" s="39"/>
      <c r="E49" s="39"/>
      <c r="F49" s="39"/>
      <c r="G49" s="39"/>
      <c r="H49" s="39"/>
      <c r="I49" s="39"/>
    </row>
    <row r="50" spans="1:13" ht="18.75" x14ac:dyDescent="0.25">
      <c r="A50" s="193"/>
      <c r="B50" s="244" t="s">
        <v>43</v>
      </c>
      <c r="C50" s="245"/>
      <c r="D50" s="245"/>
      <c r="E50" s="245"/>
      <c r="F50" s="245"/>
      <c r="G50" s="246"/>
      <c r="H50" s="34"/>
      <c r="I50" s="35" t="s">
        <v>84</v>
      </c>
    </row>
    <row r="51" spans="1:13" ht="18.75" x14ac:dyDescent="0.25">
      <c r="A51" s="194"/>
      <c r="B51" s="247" t="s">
        <v>44</v>
      </c>
      <c r="C51" s="248"/>
      <c r="D51" s="248"/>
      <c r="E51" s="248"/>
      <c r="F51" s="248"/>
      <c r="G51" s="249"/>
      <c r="H51" s="34"/>
      <c r="I51" s="35" t="s">
        <v>84</v>
      </c>
    </row>
    <row r="52" spans="1:13" ht="18.75" x14ac:dyDescent="0.25">
      <c r="A52" s="195"/>
      <c r="B52" s="250" t="s">
        <v>45</v>
      </c>
      <c r="C52" s="251"/>
      <c r="D52" s="251"/>
      <c r="E52" s="251"/>
      <c r="F52" s="251"/>
      <c r="G52" s="252"/>
      <c r="H52" s="34"/>
      <c r="I52" s="35" t="s">
        <v>84</v>
      </c>
    </row>
    <row r="53" spans="1:13" ht="18.75" x14ac:dyDescent="0.25">
      <c r="A53" s="40"/>
      <c r="B53" s="31"/>
      <c r="C53" s="31"/>
      <c r="D53" s="31"/>
      <c r="E53" s="31"/>
      <c r="F53" s="31"/>
      <c r="G53" s="31"/>
      <c r="H53" s="41"/>
      <c r="I53" s="41"/>
    </row>
    <row r="54" spans="1:13" ht="26.25" customHeight="1" x14ac:dyDescent="0.3">
      <c r="A54" s="130" t="s">
        <v>24</v>
      </c>
      <c r="B54" s="210" t="s">
        <v>46</v>
      </c>
      <c r="C54" s="210"/>
      <c r="D54" s="210"/>
      <c r="E54" s="210"/>
      <c r="F54" s="210"/>
      <c r="G54" s="210"/>
      <c r="H54" s="131"/>
      <c r="I54" s="132"/>
    </row>
    <row r="55" spans="1:13" s="143" customFormat="1" ht="49.5" x14ac:dyDescent="0.25">
      <c r="A55" s="118" t="s">
        <v>31</v>
      </c>
      <c r="B55" s="118" t="s">
        <v>47</v>
      </c>
      <c r="C55" s="118" t="s">
        <v>34</v>
      </c>
      <c r="D55" s="118" t="s">
        <v>48</v>
      </c>
      <c r="E55" s="118" t="s">
        <v>49</v>
      </c>
      <c r="F55" s="118" t="s">
        <v>50</v>
      </c>
      <c r="G55" s="118" t="s">
        <v>37</v>
      </c>
      <c r="H55" s="118" t="s">
        <v>51</v>
      </c>
      <c r="I55" s="118" t="s">
        <v>39</v>
      </c>
    </row>
    <row r="56" spans="1:13" s="144" customFormat="1" ht="15.75" customHeight="1" x14ac:dyDescent="0.2">
      <c r="A56" s="128">
        <v>1</v>
      </c>
      <c r="B56" s="128">
        <v>2</v>
      </c>
      <c r="C56" s="128">
        <v>3</v>
      </c>
      <c r="D56" s="128">
        <v>4</v>
      </c>
      <c r="E56" s="128">
        <v>5</v>
      </c>
      <c r="F56" s="128">
        <v>6</v>
      </c>
      <c r="G56" s="128">
        <v>7</v>
      </c>
      <c r="H56" s="128">
        <v>8</v>
      </c>
      <c r="I56" s="128">
        <v>9</v>
      </c>
    </row>
    <row r="57" spans="1:13" s="42" customFormat="1" ht="30" customHeight="1" x14ac:dyDescent="0.25">
      <c r="A57" s="43" t="s">
        <v>52</v>
      </c>
      <c r="B57" s="129" t="s">
        <v>53</v>
      </c>
      <c r="C57" s="44"/>
      <c r="D57" s="44"/>
      <c r="E57" s="44"/>
      <c r="F57" s="44"/>
      <c r="G57" s="44"/>
      <c r="H57" s="45">
        <f>SUM(H58:H60)</f>
        <v>0</v>
      </c>
      <c r="I57" s="193" t="s">
        <v>112</v>
      </c>
    </row>
    <row r="58" spans="1:13" s="42" customFormat="1" ht="93" customHeight="1" x14ac:dyDescent="0.25">
      <c r="A58" s="151">
        <v>1</v>
      </c>
      <c r="B58" s="46" t="s">
        <v>143</v>
      </c>
      <c r="C58" s="124" t="s">
        <v>88</v>
      </c>
      <c r="D58" s="149"/>
      <c r="E58" s="154">
        <v>88.05</v>
      </c>
      <c r="F58" s="171"/>
      <c r="G58" s="149"/>
      <c r="H58" s="150">
        <f>G58*M58*E58</f>
        <v>0</v>
      </c>
      <c r="I58" s="194"/>
      <c r="M58" s="161">
        <v>2641000</v>
      </c>
    </row>
    <row r="59" spans="1:13" s="42" customFormat="1" ht="53.25" customHeight="1" x14ac:dyDescent="0.25">
      <c r="A59" s="151">
        <v>2</v>
      </c>
      <c r="B59" s="46" t="s">
        <v>125</v>
      </c>
      <c r="C59" s="124" t="s">
        <v>88</v>
      </c>
      <c r="D59" s="149"/>
      <c r="E59" s="154">
        <v>0.81</v>
      </c>
      <c r="F59" s="171"/>
      <c r="G59" s="149"/>
      <c r="H59" s="150">
        <f>G59*M59*E59</f>
        <v>0</v>
      </c>
      <c r="I59" s="194"/>
      <c r="M59" s="161">
        <v>495700</v>
      </c>
    </row>
    <row r="60" spans="1:13" s="42" customFormat="1" ht="22.5" x14ac:dyDescent="0.25">
      <c r="A60" s="48">
        <v>3</v>
      </c>
      <c r="B60" s="46" t="s">
        <v>124</v>
      </c>
      <c r="C60" s="124" t="s">
        <v>88</v>
      </c>
      <c r="D60" s="48"/>
      <c r="E60" s="158">
        <v>71.239999999999995</v>
      </c>
      <c r="F60" s="171"/>
      <c r="G60" s="50"/>
      <c r="H60" s="150">
        <f>G60*M60*E60</f>
        <v>0</v>
      </c>
      <c r="I60" s="195"/>
      <c r="M60" s="161">
        <v>306100</v>
      </c>
    </row>
    <row r="61" spans="1:13" s="42" customFormat="1" ht="28.5" customHeight="1" x14ac:dyDescent="0.25">
      <c r="A61" s="43" t="s">
        <v>54</v>
      </c>
      <c r="B61" s="129" t="s">
        <v>55</v>
      </c>
      <c r="C61" s="44"/>
      <c r="D61" s="44"/>
      <c r="E61" s="51"/>
      <c r="F61" s="44"/>
      <c r="G61" s="44"/>
      <c r="H61" s="45">
        <f>SUM(H62:H68)</f>
        <v>0</v>
      </c>
      <c r="I61" s="52"/>
    </row>
    <row r="62" spans="1:13" s="42" customFormat="1" ht="32.25" customHeight="1" x14ac:dyDescent="0.25">
      <c r="A62" s="157"/>
      <c r="B62" s="156" t="s">
        <v>126</v>
      </c>
      <c r="C62" s="165" t="s">
        <v>127</v>
      </c>
      <c r="D62" s="44"/>
      <c r="E62" s="164">
        <v>2</v>
      </c>
      <c r="F62" s="174">
        <v>157500</v>
      </c>
      <c r="G62" s="160">
        <v>0</v>
      </c>
      <c r="H62" s="159">
        <f>E62*F62*G62</f>
        <v>0</v>
      </c>
      <c r="I62" s="241" t="s">
        <v>144</v>
      </c>
    </row>
    <row r="63" spans="1:13" s="42" customFormat="1" ht="32.25" customHeight="1" x14ac:dyDescent="0.25">
      <c r="A63" s="157"/>
      <c r="B63" s="156" t="s">
        <v>128</v>
      </c>
      <c r="C63" s="165" t="s">
        <v>127</v>
      </c>
      <c r="D63" s="44"/>
      <c r="E63" s="164">
        <v>10</v>
      </c>
      <c r="F63" s="174">
        <v>630000</v>
      </c>
      <c r="G63" s="160">
        <v>0</v>
      </c>
      <c r="H63" s="159">
        <f t="shared" ref="H63:H68" si="0">E63*F63*G63</f>
        <v>0</v>
      </c>
      <c r="I63" s="242"/>
    </row>
    <row r="64" spans="1:13" s="42" customFormat="1" ht="32.25" customHeight="1" x14ac:dyDescent="0.25">
      <c r="A64" s="157"/>
      <c r="B64" s="156" t="s">
        <v>129</v>
      </c>
      <c r="C64" s="165" t="s">
        <v>127</v>
      </c>
      <c r="D64" s="44"/>
      <c r="E64" s="164">
        <v>1</v>
      </c>
      <c r="F64" s="174">
        <v>420000</v>
      </c>
      <c r="G64" s="160">
        <v>0</v>
      </c>
      <c r="H64" s="159">
        <f t="shared" si="0"/>
        <v>0</v>
      </c>
      <c r="I64" s="242"/>
    </row>
    <row r="65" spans="1:12" s="42" customFormat="1" ht="32.25" customHeight="1" x14ac:dyDescent="0.25">
      <c r="A65" s="157"/>
      <c r="B65" s="156" t="s">
        <v>130</v>
      </c>
      <c r="C65" s="165" t="s">
        <v>127</v>
      </c>
      <c r="D65" s="44"/>
      <c r="E65" s="164">
        <v>1</v>
      </c>
      <c r="F65" s="174">
        <v>1522500</v>
      </c>
      <c r="G65" s="160">
        <v>0</v>
      </c>
      <c r="H65" s="159">
        <f t="shared" si="0"/>
        <v>0</v>
      </c>
      <c r="I65" s="242"/>
    </row>
    <row r="66" spans="1:12" s="42" customFormat="1" ht="32.25" customHeight="1" x14ac:dyDescent="0.25">
      <c r="A66" s="157"/>
      <c r="B66" s="156" t="s">
        <v>133</v>
      </c>
      <c r="C66" s="165" t="s">
        <v>127</v>
      </c>
      <c r="D66" s="44"/>
      <c r="E66" s="164">
        <v>2</v>
      </c>
      <c r="F66" s="174">
        <v>262500</v>
      </c>
      <c r="G66" s="160">
        <v>0</v>
      </c>
      <c r="H66" s="159">
        <f t="shared" si="0"/>
        <v>0</v>
      </c>
      <c r="I66" s="242"/>
    </row>
    <row r="67" spans="1:12" s="42" customFormat="1" ht="32.25" customHeight="1" x14ac:dyDescent="0.25">
      <c r="A67" s="157"/>
      <c r="B67" s="156" t="s">
        <v>132</v>
      </c>
      <c r="C67" s="165" t="s">
        <v>127</v>
      </c>
      <c r="D67" s="44"/>
      <c r="E67" s="164">
        <v>1</v>
      </c>
      <c r="F67" s="174">
        <v>210000</v>
      </c>
      <c r="G67" s="160">
        <v>0</v>
      </c>
      <c r="H67" s="159">
        <f t="shared" si="0"/>
        <v>0</v>
      </c>
      <c r="I67" s="242"/>
    </row>
    <row r="68" spans="1:12" s="42" customFormat="1" ht="32.25" customHeight="1" x14ac:dyDescent="0.25">
      <c r="A68" s="157"/>
      <c r="B68" s="156" t="s">
        <v>131</v>
      </c>
      <c r="C68" s="165" t="s">
        <v>127</v>
      </c>
      <c r="D68" s="44"/>
      <c r="E68" s="164">
        <v>1</v>
      </c>
      <c r="F68" s="174">
        <v>147000</v>
      </c>
      <c r="G68" s="160">
        <v>0</v>
      </c>
      <c r="H68" s="159">
        <f t="shared" si="0"/>
        <v>0</v>
      </c>
      <c r="I68" s="243"/>
    </row>
    <row r="69" spans="1:12" s="64" customFormat="1" ht="32.25" customHeight="1" x14ac:dyDescent="0.25">
      <c r="A69" s="60"/>
      <c r="B69" s="61" t="s">
        <v>56</v>
      </c>
      <c r="C69" s="61"/>
      <c r="D69" s="61"/>
      <c r="E69" s="61"/>
      <c r="F69" s="61"/>
      <c r="G69" s="61"/>
      <c r="H69" s="62">
        <f>H57+H61</f>
        <v>0</v>
      </c>
      <c r="I69" s="63"/>
    </row>
    <row r="70" spans="1:12" ht="22.5" customHeight="1" x14ac:dyDescent="0.3">
      <c r="A70" s="65">
        <v>4</v>
      </c>
      <c r="B70" s="211" t="s">
        <v>57</v>
      </c>
      <c r="C70" s="211"/>
      <c r="D70" s="211"/>
      <c r="E70" s="211"/>
      <c r="F70" s="211"/>
      <c r="G70" s="211"/>
      <c r="H70" s="112"/>
      <c r="I70" s="112"/>
    </row>
    <row r="71" spans="1:12" s="145" customFormat="1" ht="49.5" x14ac:dyDescent="0.25">
      <c r="A71" s="134" t="s">
        <v>31</v>
      </c>
      <c r="B71" s="239" t="s">
        <v>58</v>
      </c>
      <c r="C71" s="240"/>
      <c r="D71" s="118" t="s">
        <v>35</v>
      </c>
      <c r="E71" s="118" t="s">
        <v>59</v>
      </c>
      <c r="F71" s="118" t="s">
        <v>50</v>
      </c>
      <c r="G71" s="118" t="s">
        <v>60</v>
      </c>
      <c r="H71" s="118" t="s">
        <v>51</v>
      </c>
      <c r="I71" s="118" t="s">
        <v>39</v>
      </c>
    </row>
    <row r="72" spans="1:12" ht="51.75" customHeight="1" x14ac:dyDescent="0.25">
      <c r="A72" s="69">
        <v>1</v>
      </c>
      <c r="B72" s="181" t="s">
        <v>106</v>
      </c>
      <c r="C72" s="182"/>
      <c r="D72" s="68">
        <v>0</v>
      </c>
      <c r="E72" s="69" t="s">
        <v>62</v>
      </c>
      <c r="F72" s="70"/>
      <c r="G72" s="70"/>
      <c r="H72" s="70">
        <f>D72*F72</f>
        <v>0</v>
      </c>
      <c r="I72" s="71"/>
      <c r="L72" s="72"/>
    </row>
    <row r="73" spans="1:12" s="73" customFormat="1" ht="28.5" customHeight="1" x14ac:dyDescent="0.25">
      <c r="A73" s="77"/>
      <c r="B73" s="183" t="s">
        <v>40</v>
      </c>
      <c r="C73" s="184"/>
      <c r="D73" s="61"/>
      <c r="E73" s="61"/>
      <c r="F73" s="61"/>
      <c r="G73" s="61"/>
      <c r="H73" s="78">
        <f>SUM(H72)</f>
        <v>0</v>
      </c>
      <c r="I73" s="79"/>
      <c r="L73" s="80"/>
    </row>
    <row r="74" spans="1:12" s="84" customFormat="1" ht="28.5" customHeight="1" x14ac:dyDescent="0.25">
      <c r="A74" s="81">
        <v>5</v>
      </c>
      <c r="B74" s="185" t="s">
        <v>63</v>
      </c>
      <c r="C74" s="185"/>
      <c r="D74" s="185"/>
      <c r="E74" s="185"/>
      <c r="F74" s="185"/>
      <c r="G74" s="186"/>
      <c r="H74" s="82">
        <f>H73+H69+H48+H42</f>
        <v>0</v>
      </c>
      <c r="I74" s="83" t="s">
        <v>64</v>
      </c>
    </row>
    <row r="75" spans="1:12" s="76" customFormat="1" ht="19.5" x14ac:dyDescent="0.25">
      <c r="A75" s="74"/>
      <c r="B75" s="75" t="s">
        <v>85</v>
      </c>
      <c r="C75" s="205" t="s">
        <v>152</v>
      </c>
      <c r="D75" s="205"/>
      <c r="E75" s="205"/>
      <c r="F75" s="205"/>
      <c r="G75" s="205"/>
      <c r="H75" s="205"/>
      <c r="I75" s="205"/>
    </row>
    <row r="76" spans="1:12" s="176" customFormat="1" ht="47.25" customHeight="1" x14ac:dyDescent="0.25">
      <c r="A76" s="187" t="s">
        <v>147</v>
      </c>
      <c r="B76" s="187"/>
      <c r="C76" s="187"/>
      <c r="D76" s="187"/>
      <c r="E76" s="187"/>
      <c r="F76" s="187"/>
      <c r="G76" s="187"/>
      <c r="H76" s="187"/>
      <c r="I76" s="187"/>
    </row>
    <row r="77" spans="1:12" s="117" customFormat="1" ht="16.5" x14ac:dyDescent="0.25">
      <c r="A77" s="188" t="s">
        <v>148</v>
      </c>
      <c r="B77" s="188"/>
      <c r="C77" s="188"/>
      <c r="D77" s="188"/>
      <c r="E77" s="188"/>
      <c r="F77" s="188"/>
      <c r="G77" s="188"/>
      <c r="H77" s="188"/>
      <c r="I77" s="188"/>
    </row>
    <row r="78" spans="1:12" s="117" customFormat="1" ht="12" customHeight="1" x14ac:dyDescent="0.25">
      <c r="A78" s="189" t="s">
        <v>149</v>
      </c>
      <c r="B78" s="189"/>
      <c r="C78" s="189"/>
      <c r="D78" s="190"/>
      <c r="E78" s="191" t="s">
        <v>150</v>
      </c>
      <c r="F78" s="192"/>
      <c r="G78" s="192"/>
      <c r="H78" s="192"/>
      <c r="I78" s="192"/>
    </row>
    <row r="79" spans="1:12" s="117" customFormat="1" ht="21.75" customHeight="1" x14ac:dyDescent="0.25">
      <c r="A79" s="189"/>
      <c r="B79" s="189"/>
      <c r="C79" s="189"/>
      <c r="D79" s="190"/>
      <c r="E79" s="191"/>
      <c r="F79" s="192"/>
      <c r="G79" s="192"/>
      <c r="H79" s="192"/>
      <c r="I79" s="192"/>
    </row>
    <row r="80" spans="1:12" s="117" customFormat="1" ht="24.95" customHeight="1" x14ac:dyDescent="0.25">
      <c r="A80" s="189"/>
      <c r="B80" s="189"/>
      <c r="C80" s="189"/>
      <c r="D80" s="190"/>
      <c r="E80" s="177"/>
    </row>
    <row r="81" spans="1:9" s="117" customFormat="1" ht="16.5" x14ac:dyDescent="0.25">
      <c r="A81" s="188" t="s">
        <v>151</v>
      </c>
      <c r="B81" s="188"/>
      <c r="C81" s="188"/>
      <c r="D81" s="188"/>
      <c r="E81" s="188"/>
      <c r="F81" s="188"/>
      <c r="G81" s="188"/>
      <c r="H81" s="188"/>
      <c r="I81" s="188"/>
    </row>
    <row r="85" spans="1:9" ht="18.75" x14ac:dyDescent="0.3">
      <c r="F85" s="180"/>
      <c r="G85" s="180"/>
      <c r="H85" s="180"/>
      <c r="I85" s="180"/>
    </row>
  </sheetData>
  <mergeCells count="57">
    <mergeCell ref="E1:I1"/>
    <mergeCell ref="E2:I2"/>
    <mergeCell ref="A4:C4"/>
    <mergeCell ref="E4:I4"/>
    <mergeCell ref="A1:D1"/>
    <mergeCell ref="A2:D2"/>
    <mergeCell ref="A5:I5"/>
    <mergeCell ref="A6:I6"/>
    <mergeCell ref="A7:I7"/>
    <mergeCell ref="B8:I8"/>
    <mergeCell ref="B9:E9"/>
    <mergeCell ref="B29:E29"/>
    <mergeCell ref="C11:I11"/>
    <mergeCell ref="C12:I12"/>
    <mergeCell ref="C15:I15"/>
    <mergeCell ref="C16:I16"/>
    <mergeCell ref="B18:I18"/>
    <mergeCell ref="D20:E20"/>
    <mergeCell ref="C25:I25"/>
    <mergeCell ref="B27:C27"/>
    <mergeCell ref="B28:C28"/>
    <mergeCell ref="G14:I14"/>
    <mergeCell ref="C33:I33"/>
    <mergeCell ref="B36:I36"/>
    <mergeCell ref="B37:I37"/>
    <mergeCell ref="A38:A39"/>
    <mergeCell ref="B38:I38"/>
    <mergeCell ref="B39:C39"/>
    <mergeCell ref="B34:F34"/>
    <mergeCell ref="B35:G35"/>
    <mergeCell ref="A50:A52"/>
    <mergeCell ref="B50:G50"/>
    <mergeCell ref="B51:G51"/>
    <mergeCell ref="B52:G52"/>
    <mergeCell ref="B40:C40"/>
    <mergeCell ref="B41:C41"/>
    <mergeCell ref="B42:C42"/>
    <mergeCell ref="B44:I44"/>
    <mergeCell ref="B45:C45"/>
    <mergeCell ref="B46:C46"/>
    <mergeCell ref="B47:C47"/>
    <mergeCell ref="B48:C48"/>
    <mergeCell ref="B54:G54"/>
    <mergeCell ref="B70:G70"/>
    <mergeCell ref="B71:C71"/>
    <mergeCell ref="I57:I60"/>
    <mergeCell ref="I62:I68"/>
    <mergeCell ref="F85:I85"/>
    <mergeCell ref="B72:C72"/>
    <mergeCell ref="B73:C73"/>
    <mergeCell ref="B74:G74"/>
    <mergeCell ref="A76:I76"/>
    <mergeCell ref="A77:I77"/>
    <mergeCell ref="A78:D80"/>
    <mergeCell ref="E78:I79"/>
    <mergeCell ref="A81:I81"/>
    <mergeCell ref="C75:I75"/>
  </mergeCells>
  <pageMargins left="0.19685039370078741" right="0.15748031496062992" top="0.35433070866141736" bottom="0.35433070866141736" header="0.19685039370078741" footer="0.15748031496062992"/>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tabSelected="1" view="pageBreakPreview" zoomScale="70" zoomScaleNormal="80" zoomScaleSheetLayoutView="70" workbookViewId="0">
      <pane ySplit="20" topLeftCell="A21" activePane="bottomLeft" state="frozen"/>
      <selection pane="bottomLeft" activeCell="J22" sqref="J22"/>
    </sheetView>
  </sheetViews>
  <sheetFormatPr defaultRowHeight="15" x14ac:dyDescent="0.25"/>
  <cols>
    <col min="1" max="1" width="6.28515625" style="11" customWidth="1"/>
    <col min="2" max="2" width="25.42578125" style="11" customWidth="1"/>
    <col min="3" max="3" width="20" style="11" customWidth="1"/>
    <col min="4" max="4" width="29.140625" style="11" customWidth="1"/>
    <col min="5" max="5" width="22.140625" style="11" customWidth="1"/>
    <col min="6" max="6" width="6.28515625" style="11" customWidth="1"/>
    <col min="7" max="7" width="8.85546875" style="11" customWidth="1"/>
    <col min="8" max="8" width="11.7109375" style="11" customWidth="1"/>
    <col min="9" max="9" width="9.85546875" style="11" customWidth="1"/>
    <col min="10" max="10" width="12.42578125" style="11" customWidth="1"/>
    <col min="11" max="11" width="10.42578125" style="11" customWidth="1"/>
    <col min="12" max="12" width="9.140625" style="11"/>
    <col min="13" max="13" width="10.140625" style="11" bestFit="1" customWidth="1"/>
    <col min="14" max="14" width="10.140625" style="11" customWidth="1"/>
    <col min="15" max="15" width="10.42578125" style="11" customWidth="1"/>
    <col min="16" max="16" width="16.7109375" style="11" customWidth="1"/>
    <col min="17" max="17" width="10.140625" style="11" customWidth="1"/>
    <col min="18" max="18" width="14.42578125" style="11" customWidth="1"/>
    <col min="19" max="19" width="15.7109375" style="11" customWidth="1"/>
    <col min="20" max="20" width="115.5703125" style="11" customWidth="1"/>
    <col min="21" max="21" width="11.5703125" style="11" customWidth="1"/>
    <col min="22" max="22" width="76.42578125" style="11" customWidth="1"/>
    <col min="23" max="252" width="9.140625" style="11"/>
    <col min="253" max="253" width="7.42578125" style="11" customWidth="1"/>
    <col min="254" max="257" width="14" style="11" customWidth="1"/>
    <col min="258" max="259" width="8.42578125" style="11" customWidth="1"/>
    <col min="260" max="265" width="9.140625" style="11"/>
    <col min="266" max="266" width="10.140625" style="11" bestFit="1" customWidth="1"/>
    <col min="267" max="268" width="9.140625" style="11"/>
    <col min="269" max="269" width="6.85546875" style="11" customWidth="1"/>
    <col min="270" max="270" width="8.42578125" style="11" customWidth="1"/>
    <col min="271" max="277" width="14.42578125" style="11" customWidth="1"/>
    <col min="278" max="278" width="71.85546875" style="11" customWidth="1"/>
    <col min="279" max="508" width="9.140625" style="11"/>
    <col min="509" max="509" width="7.42578125" style="11" customWidth="1"/>
    <col min="510" max="513" width="14" style="11" customWidth="1"/>
    <col min="514" max="515" width="8.42578125" style="11" customWidth="1"/>
    <col min="516" max="521" width="9.140625" style="11"/>
    <col min="522" max="522" width="10.140625" style="11" bestFit="1" customWidth="1"/>
    <col min="523" max="524" width="9.140625" style="11"/>
    <col min="525" max="525" width="6.85546875" style="11" customWidth="1"/>
    <col min="526" max="526" width="8.42578125" style="11" customWidth="1"/>
    <col min="527" max="533" width="14.42578125" style="11" customWidth="1"/>
    <col min="534" max="534" width="71.85546875" style="11" customWidth="1"/>
    <col min="535" max="764" width="9.140625" style="11"/>
    <col min="765" max="765" width="7.42578125" style="11" customWidth="1"/>
    <col min="766" max="769" width="14" style="11" customWidth="1"/>
    <col min="770" max="771" width="8.42578125" style="11" customWidth="1"/>
    <col min="772" max="777" width="9.140625" style="11"/>
    <col min="778" max="778" width="10.140625" style="11" bestFit="1" customWidth="1"/>
    <col min="779" max="780" width="9.140625" style="11"/>
    <col min="781" max="781" width="6.85546875" style="11" customWidth="1"/>
    <col min="782" max="782" width="8.42578125" style="11" customWidth="1"/>
    <col min="783" max="789" width="14.42578125" style="11" customWidth="1"/>
    <col min="790" max="790" width="71.85546875" style="11" customWidth="1"/>
    <col min="791" max="1020" width="9.140625" style="11"/>
    <col min="1021" max="1021" width="7.42578125" style="11" customWidth="1"/>
    <col min="1022" max="1025" width="14" style="11" customWidth="1"/>
    <col min="1026" max="1027" width="8.42578125" style="11" customWidth="1"/>
    <col min="1028" max="1033" width="9.140625" style="11"/>
    <col min="1034" max="1034" width="10.140625" style="11" bestFit="1" customWidth="1"/>
    <col min="1035" max="1036" width="9.140625" style="11"/>
    <col min="1037" max="1037" width="6.85546875" style="11" customWidth="1"/>
    <col min="1038" max="1038" width="8.42578125" style="11" customWidth="1"/>
    <col min="1039" max="1045" width="14.42578125" style="11" customWidth="1"/>
    <col min="1046" max="1046" width="71.85546875" style="11" customWidth="1"/>
    <col min="1047" max="1276" width="9.140625" style="11"/>
    <col min="1277" max="1277" width="7.42578125" style="11" customWidth="1"/>
    <col min="1278" max="1281" width="14" style="11" customWidth="1"/>
    <col min="1282" max="1283" width="8.42578125" style="11" customWidth="1"/>
    <col min="1284" max="1289" width="9.140625" style="11"/>
    <col min="1290" max="1290" width="10.140625" style="11" bestFit="1" customWidth="1"/>
    <col min="1291" max="1292" width="9.140625" style="11"/>
    <col min="1293" max="1293" width="6.85546875" style="11" customWidth="1"/>
    <col min="1294" max="1294" width="8.42578125" style="11" customWidth="1"/>
    <col min="1295" max="1301" width="14.42578125" style="11" customWidth="1"/>
    <col min="1302" max="1302" width="71.85546875" style="11" customWidth="1"/>
    <col min="1303" max="1532" width="9.140625" style="11"/>
    <col min="1533" max="1533" width="7.42578125" style="11" customWidth="1"/>
    <col min="1534" max="1537" width="14" style="11" customWidth="1"/>
    <col min="1538" max="1539" width="8.42578125" style="11" customWidth="1"/>
    <col min="1540" max="1545" width="9.140625" style="11"/>
    <col min="1546" max="1546" width="10.140625" style="11" bestFit="1" customWidth="1"/>
    <col min="1547" max="1548" width="9.140625" style="11"/>
    <col min="1549" max="1549" width="6.85546875" style="11" customWidth="1"/>
    <col min="1550" max="1550" width="8.42578125" style="11" customWidth="1"/>
    <col min="1551" max="1557" width="14.42578125" style="11" customWidth="1"/>
    <col min="1558" max="1558" width="71.85546875" style="11" customWidth="1"/>
    <col min="1559" max="1788" width="9.140625" style="11"/>
    <col min="1789" max="1789" width="7.42578125" style="11" customWidth="1"/>
    <col min="1790" max="1793" width="14" style="11" customWidth="1"/>
    <col min="1794" max="1795" width="8.42578125" style="11" customWidth="1"/>
    <col min="1796" max="1801" width="9.140625" style="11"/>
    <col min="1802" max="1802" width="10.140625" style="11" bestFit="1" customWidth="1"/>
    <col min="1803" max="1804" width="9.140625" style="11"/>
    <col min="1805" max="1805" width="6.85546875" style="11" customWidth="1"/>
    <col min="1806" max="1806" width="8.42578125" style="11" customWidth="1"/>
    <col min="1807" max="1813" width="14.42578125" style="11" customWidth="1"/>
    <col min="1814" max="1814" width="71.85546875" style="11" customWidth="1"/>
    <col min="1815" max="2044" width="9.140625" style="11"/>
    <col min="2045" max="2045" width="7.42578125" style="11" customWidth="1"/>
    <col min="2046" max="2049" width="14" style="11" customWidth="1"/>
    <col min="2050" max="2051" width="8.42578125" style="11" customWidth="1"/>
    <col min="2052" max="2057" width="9.140625" style="11"/>
    <col min="2058" max="2058" width="10.140625" style="11" bestFit="1" customWidth="1"/>
    <col min="2059" max="2060" width="9.140625" style="11"/>
    <col min="2061" max="2061" width="6.85546875" style="11" customWidth="1"/>
    <col min="2062" max="2062" width="8.42578125" style="11" customWidth="1"/>
    <col min="2063" max="2069" width="14.42578125" style="11" customWidth="1"/>
    <col min="2070" max="2070" width="71.85546875" style="11" customWidth="1"/>
    <col min="2071" max="2300" width="9.140625" style="11"/>
    <col min="2301" max="2301" width="7.42578125" style="11" customWidth="1"/>
    <col min="2302" max="2305" width="14" style="11" customWidth="1"/>
    <col min="2306" max="2307" width="8.42578125" style="11" customWidth="1"/>
    <col min="2308" max="2313" width="9.140625" style="11"/>
    <col min="2314" max="2314" width="10.140625" style="11" bestFit="1" customWidth="1"/>
    <col min="2315" max="2316" width="9.140625" style="11"/>
    <col min="2317" max="2317" width="6.85546875" style="11" customWidth="1"/>
    <col min="2318" max="2318" width="8.42578125" style="11" customWidth="1"/>
    <col min="2319" max="2325" width="14.42578125" style="11" customWidth="1"/>
    <col min="2326" max="2326" width="71.85546875" style="11" customWidth="1"/>
    <col min="2327" max="2556" width="9.140625" style="11"/>
    <col min="2557" max="2557" width="7.42578125" style="11" customWidth="1"/>
    <col min="2558" max="2561" width="14" style="11" customWidth="1"/>
    <col min="2562" max="2563" width="8.42578125" style="11" customWidth="1"/>
    <col min="2564" max="2569" width="9.140625" style="11"/>
    <col min="2570" max="2570" width="10.140625" style="11" bestFit="1" customWidth="1"/>
    <col min="2571" max="2572" width="9.140625" style="11"/>
    <col min="2573" max="2573" width="6.85546875" style="11" customWidth="1"/>
    <col min="2574" max="2574" width="8.42578125" style="11" customWidth="1"/>
    <col min="2575" max="2581" width="14.42578125" style="11" customWidth="1"/>
    <col min="2582" max="2582" width="71.85546875" style="11" customWidth="1"/>
    <col min="2583" max="2812" width="9.140625" style="11"/>
    <col min="2813" max="2813" width="7.42578125" style="11" customWidth="1"/>
    <col min="2814" max="2817" width="14" style="11" customWidth="1"/>
    <col min="2818" max="2819" width="8.42578125" style="11" customWidth="1"/>
    <col min="2820" max="2825" width="9.140625" style="11"/>
    <col min="2826" max="2826" width="10.140625" style="11" bestFit="1" customWidth="1"/>
    <col min="2827" max="2828" width="9.140625" style="11"/>
    <col min="2829" max="2829" width="6.85546875" style="11" customWidth="1"/>
    <col min="2830" max="2830" width="8.42578125" style="11" customWidth="1"/>
    <col min="2831" max="2837" width="14.42578125" style="11" customWidth="1"/>
    <col min="2838" max="2838" width="71.85546875" style="11" customWidth="1"/>
    <col min="2839" max="3068" width="9.140625" style="11"/>
    <col min="3069" max="3069" width="7.42578125" style="11" customWidth="1"/>
    <col min="3070" max="3073" width="14" style="11" customWidth="1"/>
    <col min="3074" max="3075" width="8.42578125" style="11" customWidth="1"/>
    <col min="3076" max="3081" width="9.140625" style="11"/>
    <col min="3082" max="3082" width="10.140625" style="11" bestFit="1" customWidth="1"/>
    <col min="3083" max="3084" width="9.140625" style="11"/>
    <col min="3085" max="3085" width="6.85546875" style="11" customWidth="1"/>
    <col min="3086" max="3086" width="8.42578125" style="11" customWidth="1"/>
    <col min="3087" max="3093" width="14.42578125" style="11" customWidth="1"/>
    <col min="3094" max="3094" width="71.85546875" style="11" customWidth="1"/>
    <col min="3095" max="3324" width="9.140625" style="11"/>
    <col min="3325" max="3325" width="7.42578125" style="11" customWidth="1"/>
    <col min="3326" max="3329" width="14" style="11" customWidth="1"/>
    <col min="3330" max="3331" width="8.42578125" style="11" customWidth="1"/>
    <col min="3332" max="3337" width="9.140625" style="11"/>
    <col min="3338" max="3338" width="10.140625" style="11" bestFit="1" customWidth="1"/>
    <col min="3339" max="3340" width="9.140625" style="11"/>
    <col min="3341" max="3341" width="6.85546875" style="11" customWidth="1"/>
    <col min="3342" max="3342" width="8.42578125" style="11" customWidth="1"/>
    <col min="3343" max="3349" width="14.42578125" style="11" customWidth="1"/>
    <col min="3350" max="3350" width="71.85546875" style="11" customWidth="1"/>
    <col min="3351" max="3580" width="9.140625" style="11"/>
    <col min="3581" max="3581" width="7.42578125" style="11" customWidth="1"/>
    <col min="3582" max="3585" width="14" style="11" customWidth="1"/>
    <col min="3586" max="3587" width="8.42578125" style="11" customWidth="1"/>
    <col min="3588" max="3593" width="9.140625" style="11"/>
    <col min="3594" max="3594" width="10.140625" style="11" bestFit="1" customWidth="1"/>
    <col min="3595" max="3596" width="9.140625" style="11"/>
    <col min="3597" max="3597" width="6.85546875" style="11" customWidth="1"/>
    <col min="3598" max="3598" width="8.42578125" style="11" customWidth="1"/>
    <col min="3599" max="3605" width="14.42578125" style="11" customWidth="1"/>
    <col min="3606" max="3606" width="71.85546875" style="11" customWidth="1"/>
    <col min="3607" max="3836" width="9.140625" style="11"/>
    <col min="3837" max="3837" width="7.42578125" style="11" customWidth="1"/>
    <col min="3838" max="3841" width="14" style="11" customWidth="1"/>
    <col min="3842" max="3843" width="8.42578125" style="11" customWidth="1"/>
    <col min="3844" max="3849" width="9.140625" style="11"/>
    <col min="3850" max="3850" width="10.140625" style="11" bestFit="1" customWidth="1"/>
    <col min="3851" max="3852" width="9.140625" style="11"/>
    <col min="3853" max="3853" width="6.85546875" style="11" customWidth="1"/>
    <col min="3854" max="3854" width="8.42578125" style="11" customWidth="1"/>
    <col min="3855" max="3861" width="14.42578125" style="11" customWidth="1"/>
    <col min="3862" max="3862" width="71.85546875" style="11" customWidth="1"/>
    <col min="3863" max="4092" width="9.140625" style="11"/>
    <col min="4093" max="4093" width="7.42578125" style="11" customWidth="1"/>
    <col min="4094" max="4097" width="14" style="11" customWidth="1"/>
    <col min="4098" max="4099" width="8.42578125" style="11" customWidth="1"/>
    <col min="4100" max="4105" width="9.140625" style="11"/>
    <col min="4106" max="4106" width="10.140625" style="11" bestFit="1" customWidth="1"/>
    <col min="4107" max="4108" width="9.140625" style="11"/>
    <col min="4109" max="4109" width="6.85546875" style="11" customWidth="1"/>
    <col min="4110" max="4110" width="8.42578125" style="11" customWidth="1"/>
    <col min="4111" max="4117" width="14.42578125" style="11" customWidth="1"/>
    <col min="4118" max="4118" width="71.85546875" style="11" customWidth="1"/>
    <col min="4119" max="4348" width="9.140625" style="11"/>
    <col min="4349" max="4349" width="7.42578125" style="11" customWidth="1"/>
    <col min="4350" max="4353" width="14" style="11" customWidth="1"/>
    <col min="4354" max="4355" width="8.42578125" style="11" customWidth="1"/>
    <col min="4356" max="4361" width="9.140625" style="11"/>
    <col min="4362" max="4362" width="10.140625" style="11" bestFit="1" customWidth="1"/>
    <col min="4363" max="4364" width="9.140625" style="11"/>
    <col min="4365" max="4365" width="6.85546875" style="11" customWidth="1"/>
    <col min="4366" max="4366" width="8.42578125" style="11" customWidth="1"/>
    <col min="4367" max="4373" width="14.42578125" style="11" customWidth="1"/>
    <col min="4374" max="4374" width="71.85546875" style="11" customWidth="1"/>
    <col min="4375" max="4604" width="9.140625" style="11"/>
    <col min="4605" max="4605" width="7.42578125" style="11" customWidth="1"/>
    <col min="4606" max="4609" width="14" style="11" customWidth="1"/>
    <col min="4610" max="4611" width="8.42578125" style="11" customWidth="1"/>
    <col min="4612" max="4617" width="9.140625" style="11"/>
    <col min="4618" max="4618" width="10.140625" style="11" bestFit="1" customWidth="1"/>
    <col min="4619" max="4620" width="9.140625" style="11"/>
    <col min="4621" max="4621" width="6.85546875" style="11" customWidth="1"/>
    <col min="4622" max="4622" width="8.42578125" style="11" customWidth="1"/>
    <col min="4623" max="4629" width="14.42578125" style="11" customWidth="1"/>
    <col min="4630" max="4630" width="71.85546875" style="11" customWidth="1"/>
    <col min="4631" max="4860" width="9.140625" style="11"/>
    <col min="4861" max="4861" width="7.42578125" style="11" customWidth="1"/>
    <col min="4862" max="4865" width="14" style="11" customWidth="1"/>
    <col min="4866" max="4867" width="8.42578125" style="11" customWidth="1"/>
    <col min="4868" max="4873" width="9.140625" style="11"/>
    <col min="4874" max="4874" width="10.140625" style="11" bestFit="1" customWidth="1"/>
    <col min="4875" max="4876" width="9.140625" style="11"/>
    <col min="4877" max="4877" width="6.85546875" style="11" customWidth="1"/>
    <col min="4878" max="4878" width="8.42578125" style="11" customWidth="1"/>
    <col min="4879" max="4885" width="14.42578125" style="11" customWidth="1"/>
    <col min="4886" max="4886" width="71.85546875" style="11" customWidth="1"/>
    <col min="4887" max="5116" width="9.140625" style="11"/>
    <col min="5117" max="5117" width="7.42578125" style="11" customWidth="1"/>
    <col min="5118" max="5121" width="14" style="11" customWidth="1"/>
    <col min="5122" max="5123" width="8.42578125" style="11" customWidth="1"/>
    <col min="5124" max="5129" width="9.140625" style="11"/>
    <col min="5130" max="5130" width="10.140625" style="11" bestFit="1" customWidth="1"/>
    <col min="5131" max="5132" width="9.140625" style="11"/>
    <col min="5133" max="5133" width="6.85546875" style="11" customWidth="1"/>
    <col min="5134" max="5134" width="8.42578125" style="11" customWidth="1"/>
    <col min="5135" max="5141" width="14.42578125" style="11" customWidth="1"/>
    <col min="5142" max="5142" width="71.85546875" style="11" customWidth="1"/>
    <col min="5143" max="5372" width="9.140625" style="11"/>
    <col min="5373" max="5373" width="7.42578125" style="11" customWidth="1"/>
    <col min="5374" max="5377" width="14" style="11" customWidth="1"/>
    <col min="5378" max="5379" width="8.42578125" style="11" customWidth="1"/>
    <col min="5380" max="5385" width="9.140625" style="11"/>
    <col min="5386" max="5386" width="10.140625" style="11" bestFit="1" customWidth="1"/>
    <col min="5387" max="5388" width="9.140625" style="11"/>
    <col min="5389" max="5389" width="6.85546875" style="11" customWidth="1"/>
    <col min="5390" max="5390" width="8.42578125" style="11" customWidth="1"/>
    <col min="5391" max="5397" width="14.42578125" style="11" customWidth="1"/>
    <col min="5398" max="5398" width="71.85546875" style="11" customWidth="1"/>
    <col min="5399" max="5628" width="9.140625" style="11"/>
    <col min="5629" max="5629" width="7.42578125" style="11" customWidth="1"/>
    <col min="5630" max="5633" width="14" style="11" customWidth="1"/>
    <col min="5634" max="5635" width="8.42578125" style="11" customWidth="1"/>
    <col min="5636" max="5641" width="9.140625" style="11"/>
    <col min="5642" max="5642" width="10.140625" style="11" bestFit="1" customWidth="1"/>
    <col min="5643" max="5644" width="9.140625" style="11"/>
    <col min="5645" max="5645" width="6.85546875" style="11" customWidth="1"/>
    <col min="5646" max="5646" width="8.42578125" style="11" customWidth="1"/>
    <col min="5647" max="5653" width="14.42578125" style="11" customWidth="1"/>
    <col min="5654" max="5654" width="71.85546875" style="11" customWidth="1"/>
    <col min="5655" max="5884" width="9.140625" style="11"/>
    <col min="5885" max="5885" width="7.42578125" style="11" customWidth="1"/>
    <col min="5886" max="5889" width="14" style="11" customWidth="1"/>
    <col min="5890" max="5891" width="8.42578125" style="11" customWidth="1"/>
    <col min="5892" max="5897" width="9.140625" style="11"/>
    <col min="5898" max="5898" width="10.140625" style="11" bestFit="1" customWidth="1"/>
    <col min="5899" max="5900" width="9.140625" style="11"/>
    <col min="5901" max="5901" width="6.85546875" style="11" customWidth="1"/>
    <col min="5902" max="5902" width="8.42578125" style="11" customWidth="1"/>
    <col min="5903" max="5909" width="14.42578125" style="11" customWidth="1"/>
    <col min="5910" max="5910" width="71.85546875" style="11" customWidth="1"/>
    <col min="5911" max="6140" width="9.140625" style="11"/>
    <col min="6141" max="6141" width="7.42578125" style="11" customWidth="1"/>
    <col min="6142" max="6145" width="14" style="11" customWidth="1"/>
    <col min="6146" max="6147" width="8.42578125" style="11" customWidth="1"/>
    <col min="6148" max="6153" width="9.140625" style="11"/>
    <col min="6154" max="6154" width="10.140625" style="11" bestFit="1" customWidth="1"/>
    <col min="6155" max="6156" width="9.140625" style="11"/>
    <col min="6157" max="6157" width="6.85546875" style="11" customWidth="1"/>
    <col min="6158" max="6158" width="8.42578125" style="11" customWidth="1"/>
    <col min="6159" max="6165" width="14.42578125" style="11" customWidth="1"/>
    <col min="6166" max="6166" width="71.85546875" style="11" customWidth="1"/>
    <col min="6167" max="6396" width="9.140625" style="11"/>
    <col min="6397" max="6397" width="7.42578125" style="11" customWidth="1"/>
    <col min="6398" max="6401" width="14" style="11" customWidth="1"/>
    <col min="6402" max="6403" width="8.42578125" style="11" customWidth="1"/>
    <col min="6404" max="6409" width="9.140625" style="11"/>
    <col min="6410" max="6410" width="10.140625" style="11" bestFit="1" customWidth="1"/>
    <col min="6411" max="6412" width="9.140625" style="11"/>
    <col min="6413" max="6413" width="6.85546875" style="11" customWidth="1"/>
    <col min="6414" max="6414" width="8.42578125" style="11" customWidth="1"/>
    <col min="6415" max="6421" width="14.42578125" style="11" customWidth="1"/>
    <col min="6422" max="6422" width="71.85546875" style="11" customWidth="1"/>
    <col min="6423" max="6652" width="9.140625" style="11"/>
    <col min="6653" max="6653" width="7.42578125" style="11" customWidth="1"/>
    <col min="6654" max="6657" width="14" style="11" customWidth="1"/>
    <col min="6658" max="6659" width="8.42578125" style="11" customWidth="1"/>
    <col min="6660" max="6665" width="9.140625" style="11"/>
    <col min="6666" max="6666" width="10.140625" style="11" bestFit="1" customWidth="1"/>
    <col min="6667" max="6668" width="9.140625" style="11"/>
    <col min="6669" max="6669" width="6.85546875" style="11" customWidth="1"/>
    <col min="6670" max="6670" width="8.42578125" style="11" customWidth="1"/>
    <col min="6671" max="6677" width="14.42578125" style="11" customWidth="1"/>
    <col min="6678" max="6678" width="71.85546875" style="11" customWidth="1"/>
    <col min="6679" max="6908" width="9.140625" style="11"/>
    <col min="6909" max="6909" width="7.42578125" style="11" customWidth="1"/>
    <col min="6910" max="6913" width="14" style="11" customWidth="1"/>
    <col min="6914" max="6915" width="8.42578125" style="11" customWidth="1"/>
    <col min="6916" max="6921" width="9.140625" style="11"/>
    <col min="6922" max="6922" width="10.140625" style="11" bestFit="1" customWidth="1"/>
    <col min="6923" max="6924" width="9.140625" style="11"/>
    <col min="6925" max="6925" width="6.85546875" style="11" customWidth="1"/>
    <col min="6926" max="6926" width="8.42578125" style="11" customWidth="1"/>
    <col min="6927" max="6933" width="14.42578125" style="11" customWidth="1"/>
    <col min="6934" max="6934" width="71.85546875" style="11" customWidth="1"/>
    <col min="6935" max="7164" width="9.140625" style="11"/>
    <col min="7165" max="7165" width="7.42578125" style="11" customWidth="1"/>
    <col min="7166" max="7169" width="14" style="11" customWidth="1"/>
    <col min="7170" max="7171" width="8.42578125" style="11" customWidth="1"/>
    <col min="7172" max="7177" width="9.140625" style="11"/>
    <col min="7178" max="7178" width="10.140625" style="11" bestFit="1" customWidth="1"/>
    <col min="7179" max="7180" width="9.140625" style="11"/>
    <col min="7181" max="7181" width="6.85546875" style="11" customWidth="1"/>
    <col min="7182" max="7182" width="8.42578125" style="11" customWidth="1"/>
    <col min="7183" max="7189" width="14.42578125" style="11" customWidth="1"/>
    <col min="7190" max="7190" width="71.85546875" style="11" customWidth="1"/>
    <col min="7191" max="7420" width="9.140625" style="11"/>
    <col min="7421" max="7421" width="7.42578125" style="11" customWidth="1"/>
    <col min="7422" max="7425" width="14" style="11" customWidth="1"/>
    <col min="7426" max="7427" width="8.42578125" style="11" customWidth="1"/>
    <col min="7428" max="7433" width="9.140625" style="11"/>
    <col min="7434" max="7434" width="10.140625" style="11" bestFit="1" customWidth="1"/>
    <col min="7435" max="7436" width="9.140625" style="11"/>
    <col min="7437" max="7437" width="6.85546875" style="11" customWidth="1"/>
    <col min="7438" max="7438" width="8.42578125" style="11" customWidth="1"/>
    <col min="7439" max="7445" width="14.42578125" style="11" customWidth="1"/>
    <col min="7446" max="7446" width="71.85546875" style="11" customWidth="1"/>
    <col min="7447" max="7676" width="9.140625" style="11"/>
    <col min="7677" max="7677" width="7.42578125" style="11" customWidth="1"/>
    <col min="7678" max="7681" width="14" style="11" customWidth="1"/>
    <col min="7682" max="7683" width="8.42578125" style="11" customWidth="1"/>
    <col min="7684" max="7689" width="9.140625" style="11"/>
    <col min="7690" max="7690" width="10.140625" style="11" bestFit="1" customWidth="1"/>
    <col min="7691" max="7692" width="9.140625" style="11"/>
    <col min="7693" max="7693" width="6.85546875" style="11" customWidth="1"/>
    <col min="7694" max="7694" width="8.42578125" style="11" customWidth="1"/>
    <col min="7695" max="7701" width="14.42578125" style="11" customWidth="1"/>
    <col min="7702" max="7702" width="71.85546875" style="11" customWidth="1"/>
    <col min="7703" max="7932" width="9.140625" style="11"/>
    <col min="7933" max="7933" width="7.42578125" style="11" customWidth="1"/>
    <col min="7934" max="7937" width="14" style="11" customWidth="1"/>
    <col min="7938" max="7939" width="8.42578125" style="11" customWidth="1"/>
    <col min="7940" max="7945" width="9.140625" style="11"/>
    <col min="7946" max="7946" width="10.140625" style="11" bestFit="1" customWidth="1"/>
    <col min="7947" max="7948" width="9.140625" style="11"/>
    <col min="7949" max="7949" width="6.85546875" style="11" customWidth="1"/>
    <col min="7950" max="7950" width="8.42578125" style="11" customWidth="1"/>
    <col min="7951" max="7957" width="14.42578125" style="11" customWidth="1"/>
    <col min="7958" max="7958" width="71.85546875" style="11" customWidth="1"/>
    <col min="7959" max="8188" width="9.140625" style="11"/>
    <col min="8189" max="8189" width="7.42578125" style="11" customWidth="1"/>
    <col min="8190" max="8193" width="14" style="11" customWidth="1"/>
    <col min="8194" max="8195" width="8.42578125" style="11" customWidth="1"/>
    <col min="8196" max="8201" width="9.140625" style="11"/>
    <col min="8202" max="8202" width="10.140625" style="11" bestFit="1" customWidth="1"/>
    <col min="8203" max="8204" width="9.140625" style="11"/>
    <col min="8205" max="8205" width="6.85546875" style="11" customWidth="1"/>
    <col min="8206" max="8206" width="8.42578125" style="11" customWidth="1"/>
    <col min="8207" max="8213" width="14.42578125" style="11" customWidth="1"/>
    <col min="8214" max="8214" width="71.85546875" style="11" customWidth="1"/>
    <col min="8215" max="8444" width="9.140625" style="11"/>
    <col min="8445" max="8445" width="7.42578125" style="11" customWidth="1"/>
    <col min="8446" max="8449" width="14" style="11" customWidth="1"/>
    <col min="8450" max="8451" width="8.42578125" style="11" customWidth="1"/>
    <col min="8452" max="8457" width="9.140625" style="11"/>
    <col min="8458" max="8458" width="10.140625" style="11" bestFit="1" customWidth="1"/>
    <col min="8459" max="8460" width="9.140625" style="11"/>
    <col min="8461" max="8461" width="6.85546875" style="11" customWidth="1"/>
    <col min="8462" max="8462" width="8.42578125" style="11" customWidth="1"/>
    <col min="8463" max="8469" width="14.42578125" style="11" customWidth="1"/>
    <col min="8470" max="8470" width="71.85546875" style="11" customWidth="1"/>
    <col min="8471" max="8700" width="9.140625" style="11"/>
    <col min="8701" max="8701" width="7.42578125" style="11" customWidth="1"/>
    <col min="8702" max="8705" width="14" style="11" customWidth="1"/>
    <col min="8706" max="8707" width="8.42578125" style="11" customWidth="1"/>
    <col min="8708" max="8713" width="9.140625" style="11"/>
    <col min="8714" max="8714" width="10.140625" style="11" bestFit="1" customWidth="1"/>
    <col min="8715" max="8716" width="9.140625" style="11"/>
    <col min="8717" max="8717" width="6.85546875" style="11" customWidth="1"/>
    <col min="8718" max="8718" width="8.42578125" style="11" customWidth="1"/>
    <col min="8719" max="8725" width="14.42578125" style="11" customWidth="1"/>
    <col min="8726" max="8726" width="71.85546875" style="11" customWidth="1"/>
    <col min="8727" max="8956" width="9.140625" style="11"/>
    <col min="8957" max="8957" width="7.42578125" style="11" customWidth="1"/>
    <col min="8958" max="8961" width="14" style="11" customWidth="1"/>
    <col min="8962" max="8963" width="8.42578125" style="11" customWidth="1"/>
    <col min="8964" max="8969" width="9.140625" style="11"/>
    <col min="8970" max="8970" width="10.140625" style="11" bestFit="1" customWidth="1"/>
    <col min="8971" max="8972" width="9.140625" style="11"/>
    <col min="8973" max="8973" width="6.85546875" style="11" customWidth="1"/>
    <col min="8974" max="8974" width="8.42578125" style="11" customWidth="1"/>
    <col min="8975" max="8981" width="14.42578125" style="11" customWidth="1"/>
    <col min="8982" max="8982" width="71.85546875" style="11" customWidth="1"/>
    <col min="8983" max="9212" width="9.140625" style="11"/>
    <col min="9213" max="9213" width="7.42578125" style="11" customWidth="1"/>
    <col min="9214" max="9217" width="14" style="11" customWidth="1"/>
    <col min="9218" max="9219" width="8.42578125" style="11" customWidth="1"/>
    <col min="9220" max="9225" width="9.140625" style="11"/>
    <col min="9226" max="9226" width="10.140625" style="11" bestFit="1" customWidth="1"/>
    <col min="9227" max="9228" width="9.140625" style="11"/>
    <col min="9229" max="9229" width="6.85546875" style="11" customWidth="1"/>
    <col min="9230" max="9230" width="8.42578125" style="11" customWidth="1"/>
    <col min="9231" max="9237" width="14.42578125" style="11" customWidth="1"/>
    <col min="9238" max="9238" width="71.85546875" style="11" customWidth="1"/>
    <col min="9239" max="9468" width="9.140625" style="11"/>
    <col min="9469" max="9469" width="7.42578125" style="11" customWidth="1"/>
    <col min="9470" max="9473" width="14" style="11" customWidth="1"/>
    <col min="9474" max="9475" width="8.42578125" style="11" customWidth="1"/>
    <col min="9476" max="9481" width="9.140625" style="11"/>
    <col min="9482" max="9482" width="10.140625" style="11" bestFit="1" customWidth="1"/>
    <col min="9483" max="9484" width="9.140625" style="11"/>
    <col min="9485" max="9485" width="6.85546875" style="11" customWidth="1"/>
    <col min="9486" max="9486" width="8.42578125" style="11" customWidth="1"/>
    <col min="9487" max="9493" width="14.42578125" style="11" customWidth="1"/>
    <col min="9494" max="9494" width="71.85546875" style="11" customWidth="1"/>
    <col min="9495" max="9724" width="9.140625" style="11"/>
    <col min="9725" max="9725" width="7.42578125" style="11" customWidth="1"/>
    <col min="9726" max="9729" width="14" style="11" customWidth="1"/>
    <col min="9730" max="9731" width="8.42578125" style="11" customWidth="1"/>
    <col min="9732" max="9737" width="9.140625" style="11"/>
    <col min="9738" max="9738" width="10.140625" style="11" bestFit="1" customWidth="1"/>
    <col min="9739" max="9740" width="9.140625" style="11"/>
    <col min="9741" max="9741" width="6.85546875" style="11" customWidth="1"/>
    <col min="9742" max="9742" width="8.42578125" style="11" customWidth="1"/>
    <col min="9743" max="9749" width="14.42578125" style="11" customWidth="1"/>
    <col min="9750" max="9750" width="71.85546875" style="11" customWidth="1"/>
    <col min="9751" max="9980" width="9.140625" style="11"/>
    <col min="9981" max="9981" width="7.42578125" style="11" customWidth="1"/>
    <col min="9982" max="9985" width="14" style="11" customWidth="1"/>
    <col min="9986" max="9987" width="8.42578125" style="11" customWidth="1"/>
    <col min="9988" max="9993" width="9.140625" style="11"/>
    <col min="9994" max="9994" width="10.140625" style="11" bestFit="1" customWidth="1"/>
    <col min="9995" max="9996" width="9.140625" style="11"/>
    <col min="9997" max="9997" width="6.85546875" style="11" customWidth="1"/>
    <col min="9998" max="9998" width="8.42578125" style="11" customWidth="1"/>
    <col min="9999" max="10005" width="14.42578125" style="11" customWidth="1"/>
    <col min="10006" max="10006" width="71.85546875" style="11" customWidth="1"/>
    <col min="10007" max="10236" width="9.140625" style="11"/>
    <col min="10237" max="10237" width="7.42578125" style="11" customWidth="1"/>
    <col min="10238" max="10241" width="14" style="11" customWidth="1"/>
    <col min="10242" max="10243" width="8.42578125" style="11" customWidth="1"/>
    <col min="10244" max="10249" width="9.140625" style="11"/>
    <col min="10250" max="10250" width="10.140625" style="11" bestFit="1" customWidth="1"/>
    <col min="10251" max="10252" width="9.140625" style="11"/>
    <col min="10253" max="10253" width="6.85546875" style="11" customWidth="1"/>
    <col min="10254" max="10254" width="8.42578125" style="11" customWidth="1"/>
    <col min="10255" max="10261" width="14.42578125" style="11" customWidth="1"/>
    <col min="10262" max="10262" width="71.85546875" style="11" customWidth="1"/>
    <col min="10263" max="10492" width="9.140625" style="11"/>
    <col min="10493" max="10493" width="7.42578125" style="11" customWidth="1"/>
    <col min="10494" max="10497" width="14" style="11" customWidth="1"/>
    <col min="10498" max="10499" width="8.42578125" style="11" customWidth="1"/>
    <col min="10500" max="10505" width="9.140625" style="11"/>
    <col min="10506" max="10506" width="10.140625" style="11" bestFit="1" customWidth="1"/>
    <col min="10507" max="10508" width="9.140625" style="11"/>
    <col min="10509" max="10509" width="6.85546875" style="11" customWidth="1"/>
    <col min="10510" max="10510" width="8.42578125" style="11" customWidth="1"/>
    <col min="10511" max="10517" width="14.42578125" style="11" customWidth="1"/>
    <col min="10518" max="10518" width="71.85546875" style="11" customWidth="1"/>
    <col min="10519" max="10748" width="9.140625" style="11"/>
    <col min="10749" max="10749" width="7.42578125" style="11" customWidth="1"/>
    <col min="10750" max="10753" width="14" style="11" customWidth="1"/>
    <col min="10754" max="10755" width="8.42578125" style="11" customWidth="1"/>
    <col min="10756" max="10761" width="9.140625" style="11"/>
    <col min="10762" max="10762" width="10.140625" style="11" bestFit="1" customWidth="1"/>
    <col min="10763" max="10764" width="9.140625" style="11"/>
    <col min="10765" max="10765" width="6.85546875" style="11" customWidth="1"/>
    <col min="10766" max="10766" width="8.42578125" style="11" customWidth="1"/>
    <col min="10767" max="10773" width="14.42578125" style="11" customWidth="1"/>
    <col min="10774" max="10774" width="71.85546875" style="11" customWidth="1"/>
    <col min="10775" max="11004" width="9.140625" style="11"/>
    <col min="11005" max="11005" width="7.42578125" style="11" customWidth="1"/>
    <col min="11006" max="11009" width="14" style="11" customWidth="1"/>
    <col min="11010" max="11011" width="8.42578125" style="11" customWidth="1"/>
    <col min="11012" max="11017" width="9.140625" style="11"/>
    <col min="11018" max="11018" width="10.140625" style="11" bestFit="1" customWidth="1"/>
    <col min="11019" max="11020" width="9.140625" style="11"/>
    <col min="11021" max="11021" width="6.85546875" style="11" customWidth="1"/>
    <col min="11022" max="11022" width="8.42578125" style="11" customWidth="1"/>
    <col min="11023" max="11029" width="14.42578125" style="11" customWidth="1"/>
    <col min="11030" max="11030" width="71.85546875" style="11" customWidth="1"/>
    <col min="11031" max="11260" width="9.140625" style="11"/>
    <col min="11261" max="11261" width="7.42578125" style="11" customWidth="1"/>
    <col min="11262" max="11265" width="14" style="11" customWidth="1"/>
    <col min="11266" max="11267" width="8.42578125" style="11" customWidth="1"/>
    <col min="11268" max="11273" width="9.140625" style="11"/>
    <col min="11274" max="11274" width="10.140625" style="11" bestFit="1" customWidth="1"/>
    <col min="11275" max="11276" width="9.140625" style="11"/>
    <col min="11277" max="11277" width="6.85546875" style="11" customWidth="1"/>
    <col min="11278" max="11278" width="8.42578125" style="11" customWidth="1"/>
    <col min="11279" max="11285" width="14.42578125" style="11" customWidth="1"/>
    <col min="11286" max="11286" width="71.85546875" style="11" customWidth="1"/>
    <col min="11287" max="11516" width="9.140625" style="11"/>
    <col min="11517" max="11517" width="7.42578125" style="11" customWidth="1"/>
    <col min="11518" max="11521" width="14" style="11" customWidth="1"/>
    <col min="11522" max="11523" width="8.42578125" style="11" customWidth="1"/>
    <col min="11524" max="11529" width="9.140625" style="11"/>
    <col min="11530" max="11530" width="10.140625" style="11" bestFit="1" customWidth="1"/>
    <col min="11531" max="11532" width="9.140625" style="11"/>
    <col min="11533" max="11533" width="6.85546875" style="11" customWidth="1"/>
    <col min="11534" max="11534" width="8.42578125" style="11" customWidth="1"/>
    <col min="11535" max="11541" width="14.42578125" style="11" customWidth="1"/>
    <col min="11542" max="11542" width="71.85546875" style="11" customWidth="1"/>
    <col min="11543" max="11772" width="9.140625" style="11"/>
    <col min="11773" max="11773" width="7.42578125" style="11" customWidth="1"/>
    <col min="11774" max="11777" width="14" style="11" customWidth="1"/>
    <col min="11778" max="11779" width="8.42578125" style="11" customWidth="1"/>
    <col min="11780" max="11785" width="9.140625" style="11"/>
    <col min="11786" max="11786" width="10.140625" style="11" bestFit="1" customWidth="1"/>
    <col min="11787" max="11788" width="9.140625" style="11"/>
    <col min="11789" max="11789" width="6.85546875" style="11" customWidth="1"/>
    <col min="11790" max="11790" width="8.42578125" style="11" customWidth="1"/>
    <col min="11791" max="11797" width="14.42578125" style="11" customWidth="1"/>
    <col min="11798" max="11798" width="71.85546875" style="11" customWidth="1"/>
    <col min="11799" max="12028" width="9.140625" style="11"/>
    <col min="12029" max="12029" width="7.42578125" style="11" customWidth="1"/>
    <col min="12030" max="12033" width="14" style="11" customWidth="1"/>
    <col min="12034" max="12035" width="8.42578125" style="11" customWidth="1"/>
    <col min="12036" max="12041" width="9.140625" style="11"/>
    <col min="12042" max="12042" width="10.140625" style="11" bestFit="1" customWidth="1"/>
    <col min="12043" max="12044" width="9.140625" style="11"/>
    <col min="12045" max="12045" width="6.85546875" style="11" customWidth="1"/>
    <col min="12046" max="12046" width="8.42578125" style="11" customWidth="1"/>
    <col min="12047" max="12053" width="14.42578125" style="11" customWidth="1"/>
    <col min="12054" max="12054" width="71.85546875" style="11" customWidth="1"/>
    <col min="12055" max="12284" width="9.140625" style="11"/>
    <col min="12285" max="12285" width="7.42578125" style="11" customWidth="1"/>
    <col min="12286" max="12289" width="14" style="11" customWidth="1"/>
    <col min="12290" max="12291" width="8.42578125" style="11" customWidth="1"/>
    <col min="12292" max="12297" width="9.140625" style="11"/>
    <col min="12298" max="12298" width="10.140625" style="11" bestFit="1" customWidth="1"/>
    <col min="12299" max="12300" width="9.140625" style="11"/>
    <col min="12301" max="12301" width="6.85546875" style="11" customWidth="1"/>
    <col min="12302" max="12302" width="8.42578125" style="11" customWidth="1"/>
    <col min="12303" max="12309" width="14.42578125" style="11" customWidth="1"/>
    <col min="12310" max="12310" width="71.85546875" style="11" customWidth="1"/>
    <col min="12311" max="12540" width="9.140625" style="11"/>
    <col min="12541" max="12541" width="7.42578125" style="11" customWidth="1"/>
    <col min="12542" max="12545" width="14" style="11" customWidth="1"/>
    <col min="12546" max="12547" width="8.42578125" style="11" customWidth="1"/>
    <col min="12548" max="12553" width="9.140625" style="11"/>
    <col min="12554" max="12554" width="10.140625" style="11" bestFit="1" customWidth="1"/>
    <col min="12555" max="12556" width="9.140625" style="11"/>
    <col min="12557" max="12557" width="6.85546875" style="11" customWidth="1"/>
    <col min="12558" max="12558" width="8.42578125" style="11" customWidth="1"/>
    <col min="12559" max="12565" width="14.42578125" style="11" customWidth="1"/>
    <col min="12566" max="12566" width="71.85546875" style="11" customWidth="1"/>
    <col min="12567" max="12796" width="9.140625" style="11"/>
    <col min="12797" max="12797" width="7.42578125" style="11" customWidth="1"/>
    <col min="12798" max="12801" width="14" style="11" customWidth="1"/>
    <col min="12802" max="12803" width="8.42578125" style="11" customWidth="1"/>
    <col min="12804" max="12809" width="9.140625" style="11"/>
    <col min="12810" max="12810" width="10.140625" style="11" bestFit="1" customWidth="1"/>
    <col min="12811" max="12812" width="9.140625" style="11"/>
    <col min="12813" max="12813" width="6.85546875" style="11" customWidth="1"/>
    <col min="12814" max="12814" width="8.42578125" style="11" customWidth="1"/>
    <col min="12815" max="12821" width="14.42578125" style="11" customWidth="1"/>
    <col min="12822" max="12822" width="71.85546875" style="11" customWidth="1"/>
    <col min="12823" max="13052" width="9.140625" style="11"/>
    <col min="13053" max="13053" width="7.42578125" style="11" customWidth="1"/>
    <col min="13054" max="13057" width="14" style="11" customWidth="1"/>
    <col min="13058" max="13059" width="8.42578125" style="11" customWidth="1"/>
    <col min="13060" max="13065" width="9.140625" style="11"/>
    <col min="13066" max="13066" width="10.140625" style="11" bestFit="1" customWidth="1"/>
    <col min="13067" max="13068" width="9.140625" style="11"/>
    <col min="13069" max="13069" width="6.85546875" style="11" customWidth="1"/>
    <col min="13070" max="13070" width="8.42578125" style="11" customWidth="1"/>
    <col min="13071" max="13077" width="14.42578125" style="11" customWidth="1"/>
    <col min="13078" max="13078" width="71.85546875" style="11" customWidth="1"/>
    <col min="13079" max="13308" width="9.140625" style="11"/>
    <col min="13309" max="13309" width="7.42578125" style="11" customWidth="1"/>
    <col min="13310" max="13313" width="14" style="11" customWidth="1"/>
    <col min="13314" max="13315" width="8.42578125" style="11" customWidth="1"/>
    <col min="13316" max="13321" width="9.140625" style="11"/>
    <col min="13322" max="13322" width="10.140625" style="11" bestFit="1" customWidth="1"/>
    <col min="13323" max="13324" width="9.140625" style="11"/>
    <col min="13325" max="13325" width="6.85546875" style="11" customWidth="1"/>
    <col min="13326" max="13326" width="8.42578125" style="11" customWidth="1"/>
    <col min="13327" max="13333" width="14.42578125" style="11" customWidth="1"/>
    <col min="13334" max="13334" width="71.85546875" style="11" customWidth="1"/>
    <col min="13335" max="13564" width="9.140625" style="11"/>
    <col min="13565" max="13565" width="7.42578125" style="11" customWidth="1"/>
    <col min="13566" max="13569" width="14" style="11" customWidth="1"/>
    <col min="13570" max="13571" width="8.42578125" style="11" customWidth="1"/>
    <col min="13572" max="13577" width="9.140625" style="11"/>
    <col min="13578" max="13578" width="10.140625" style="11" bestFit="1" customWidth="1"/>
    <col min="13579" max="13580" width="9.140625" style="11"/>
    <col min="13581" max="13581" width="6.85546875" style="11" customWidth="1"/>
    <col min="13582" max="13582" width="8.42578125" style="11" customWidth="1"/>
    <col min="13583" max="13589" width="14.42578125" style="11" customWidth="1"/>
    <col min="13590" max="13590" width="71.85546875" style="11" customWidth="1"/>
    <col min="13591" max="13820" width="9.140625" style="11"/>
    <col min="13821" max="13821" width="7.42578125" style="11" customWidth="1"/>
    <col min="13822" max="13825" width="14" style="11" customWidth="1"/>
    <col min="13826" max="13827" width="8.42578125" style="11" customWidth="1"/>
    <col min="13828" max="13833" width="9.140625" style="11"/>
    <col min="13834" max="13834" width="10.140625" style="11" bestFit="1" customWidth="1"/>
    <col min="13835" max="13836" width="9.140625" style="11"/>
    <col min="13837" max="13837" width="6.85546875" style="11" customWidth="1"/>
    <col min="13838" max="13838" width="8.42578125" style="11" customWidth="1"/>
    <col min="13839" max="13845" width="14.42578125" style="11" customWidth="1"/>
    <col min="13846" max="13846" width="71.85546875" style="11" customWidth="1"/>
    <col min="13847" max="14076" width="9.140625" style="11"/>
    <col min="14077" max="14077" width="7.42578125" style="11" customWidth="1"/>
    <col min="14078" max="14081" width="14" style="11" customWidth="1"/>
    <col min="14082" max="14083" width="8.42578125" style="11" customWidth="1"/>
    <col min="14084" max="14089" width="9.140625" style="11"/>
    <col min="14090" max="14090" width="10.140625" style="11" bestFit="1" customWidth="1"/>
    <col min="14091" max="14092" width="9.140625" style="11"/>
    <col min="14093" max="14093" width="6.85546875" style="11" customWidth="1"/>
    <col min="14094" max="14094" width="8.42578125" style="11" customWidth="1"/>
    <col min="14095" max="14101" width="14.42578125" style="11" customWidth="1"/>
    <col min="14102" max="14102" width="71.85546875" style="11" customWidth="1"/>
    <col min="14103" max="14332" width="9.140625" style="11"/>
    <col min="14333" max="14333" width="7.42578125" style="11" customWidth="1"/>
    <col min="14334" max="14337" width="14" style="11" customWidth="1"/>
    <col min="14338" max="14339" width="8.42578125" style="11" customWidth="1"/>
    <col min="14340" max="14345" width="9.140625" style="11"/>
    <col min="14346" max="14346" width="10.140625" style="11" bestFit="1" customWidth="1"/>
    <col min="14347" max="14348" width="9.140625" style="11"/>
    <col min="14349" max="14349" width="6.85546875" style="11" customWidth="1"/>
    <col min="14350" max="14350" width="8.42578125" style="11" customWidth="1"/>
    <col min="14351" max="14357" width="14.42578125" style="11" customWidth="1"/>
    <col min="14358" max="14358" width="71.85546875" style="11" customWidth="1"/>
    <col min="14359" max="14588" width="9.140625" style="11"/>
    <col min="14589" max="14589" width="7.42578125" style="11" customWidth="1"/>
    <col min="14590" max="14593" width="14" style="11" customWidth="1"/>
    <col min="14594" max="14595" width="8.42578125" style="11" customWidth="1"/>
    <col min="14596" max="14601" width="9.140625" style="11"/>
    <col min="14602" max="14602" width="10.140625" style="11" bestFit="1" customWidth="1"/>
    <col min="14603" max="14604" width="9.140625" style="11"/>
    <col min="14605" max="14605" width="6.85546875" style="11" customWidth="1"/>
    <col min="14606" max="14606" width="8.42578125" style="11" customWidth="1"/>
    <col min="14607" max="14613" width="14.42578125" style="11" customWidth="1"/>
    <col min="14614" max="14614" width="71.85546875" style="11" customWidth="1"/>
    <col min="14615" max="14844" width="9.140625" style="11"/>
    <col min="14845" max="14845" width="7.42578125" style="11" customWidth="1"/>
    <col min="14846" max="14849" width="14" style="11" customWidth="1"/>
    <col min="14850" max="14851" width="8.42578125" style="11" customWidth="1"/>
    <col min="14852" max="14857" width="9.140625" style="11"/>
    <col min="14858" max="14858" width="10.140625" style="11" bestFit="1" customWidth="1"/>
    <col min="14859" max="14860" width="9.140625" style="11"/>
    <col min="14861" max="14861" width="6.85546875" style="11" customWidth="1"/>
    <col min="14862" max="14862" width="8.42578125" style="11" customWidth="1"/>
    <col min="14863" max="14869" width="14.42578125" style="11" customWidth="1"/>
    <col min="14870" max="14870" width="71.85546875" style="11" customWidth="1"/>
    <col min="14871" max="15100" width="9.140625" style="11"/>
    <col min="15101" max="15101" width="7.42578125" style="11" customWidth="1"/>
    <col min="15102" max="15105" width="14" style="11" customWidth="1"/>
    <col min="15106" max="15107" width="8.42578125" style="11" customWidth="1"/>
    <col min="15108" max="15113" width="9.140625" style="11"/>
    <col min="15114" max="15114" width="10.140625" style="11" bestFit="1" customWidth="1"/>
    <col min="15115" max="15116" width="9.140625" style="11"/>
    <col min="15117" max="15117" width="6.85546875" style="11" customWidth="1"/>
    <col min="15118" max="15118" width="8.42578125" style="11" customWidth="1"/>
    <col min="15119" max="15125" width="14.42578125" style="11" customWidth="1"/>
    <col min="15126" max="15126" width="71.85546875" style="11" customWidth="1"/>
    <col min="15127" max="15356" width="9.140625" style="11"/>
    <col min="15357" max="15357" width="7.42578125" style="11" customWidth="1"/>
    <col min="15358" max="15361" width="14" style="11" customWidth="1"/>
    <col min="15362" max="15363" width="8.42578125" style="11" customWidth="1"/>
    <col min="15364" max="15369" width="9.140625" style="11"/>
    <col min="15370" max="15370" width="10.140625" style="11" bestFit="1" customWidth="1"/>
    <col min="15371" max="15372" width="9.140625" style="11"/>
    <col min="15373" max="15373" width="6.85546875" style="11" customWidth="1"/>
    <col min="15374" max="15374" width="8.42578125" style="11" customWidth="1"/>
    <col min="15375" max="15381" width="14.42578125" style="11" customWidth="1"/>
    <col min="15382" max="15382" width="71.85546875" style="11" customWidth="1"/>
    <col min="15383" max="15612" width="9.140625" style="11"/>
    <col min="15613" max="15613" width="7.42578125" style="11" customWidth="1"/>
    <col min="15614" max="15617" width="14" style="11" customWidth="1"/>
    <col min="15618" max="15619" width="8.42578125" style="11" customWidth="1"/>
    <col min="15620" max="15625" width="9.140625" style="11"/>
    <col min="15626" max="15626" width="10.140625" style="11" bestFit="1" customWidth="1"/>
    <col min="15627" max="15628" width="9.140625" style="11"/>
    <col min="15629" max="15629" width="6.85546875" style="11" customWidth="1"/>
    <col min="15630" max="15630" width="8.42578125" style="11" customWidth="1"/>
    <col min="15631" max="15637" width="14.42578125" style="11" customWidth="1"/>
    <col min="15638" max="15638" width="71.85546875" style="11" customWidth="1"/>
    <col min="15639" max="15868" width="9.140625" style="11"/>
    <col min="15869" max="15869" width="7.42578125" style="11" customWidth="1"/>
    <col min="15870" max="15873" width="14" style="11" customWidth="1"/>
    <col min="15874" max="15875" width="8.42578125" style="11" customWidth="1"/>
    <col min="15876" max="15881" width="9.140625" style="11"/>
    <col min="15882" max="15882" width="10.140625" style="11" bestFit="1" customWidth="1"/>
    <col min="15883" max="15884" width="9.140625" style="11"/>
    <col min="15885" max="15885" width="6.85546875" style="11" customWidth="1"/>
    <col min="15886" max="15886" width="8.42578125" style="11" customWidth="1"/>
    <col min="15887" max="15893" width="14.42578125" style="11" customWidth="1"/>
    <col min="15894" max="15894" width="71.85546875" style="11" customWidth="1"/>
    <col min="15895" max="16124" width="9.140625" style="11"/>
    <col min="16125" max="16125" width="7.42578125" style="11" customWidth="1"/>
    <col min="16126" max="16129" width="14" style="11" customWidth="1"/>
    <col min="16130" max="16131" width="8.42578125" style="11" customWidth="1"/>
    <col min="16132" max="16137" width="9.140625" style="11"/>
    <col min="16138" max="16138" width="10.140625" style="11" bestFit="1" customWidth="1"/>
    <col min="16139" max="16140" width="9.140625" style="11"/>
    <col min="16141" max="16141" width="6.85546875" style="11" customWidth="1"/>
    <col min="16142" max="16142" width="8.42578125" style="11" customWidth="1"/>
    <col min="16143" max="16149" width="14.42578125" style="11" customWidth="1"/>
    <col min="16150" max="16150" width="71.85546875" style="11" customWidth="1"/>
    <col min="16151" max="16384" width="9.140625" style="11"/>
  </cols>
  <sheetData>
    <row r="1" spans="1:20" s="90" customFormat="1" ht="18.75" hidden="1" x14ac:dyDescent="0.3">
      <c r="A1" s="257" t="s">
        <v>92</v>
      </c>
      <c r="B1" s="257"/>
      <c r="C1" s="257"/>
      <c r="D1" s="257"/>
      <c r="E1" s="257"/>
      <c r="F1" s="257"/>
      <c r="G1" s="257"/>
      <c r="H1" s="257"/>
      <c r="I1" s="257"/>
      <c r="J1" s="257"/>
      <c r="L1" s="257"/>
      <c r="M1" s="257"/>
      <c r="N1" s="257"/>
      <c r="O1" s="257"/>
      <c r="P1" s="257"/>
      <c r="Q1" s="257"/>
      <c r="R1" s="257"/>
      <c r="S1" s="257"/>
    </row>
    <row r="2" spans="1:20" s="90" customFormat="1" ht="18.75" hidden="1" x14ac:dyDescent="0.3">
      <c r="A2" s="257" t="s">
        <v>93</v>
      </c>
      <c r="B2" s="257"/>
      <c r="C2" s="257"/>
      <c r="D2" s="257"/>
      <c r="E2" s="257"/>
      <c r="F2" s="257"/>
      <c r="G2" s="257"/>
      <c r="H2" s="257"/>
      <c r="I2" s="257"/>
      <c r="J2" s="257"/>
      <c r="L2" s="257"/>
      <c r="M2" s="257"/>
      <c r="N2" s="257"/>
      <c r="O2" s="257"/>
      <c r="P2" s="257"/>
      <c r="Q2" s="257"/>
      <c r="R2" s="257"/>
      <c r="S2" s="257"/>
    </row>
    <row r="3" spans="1:20" s="90" customFormat="1" ht="18.75" hidden="1" x14ac:dyDescent="0.3">
      <c r="A3" s="178"/>
      <c r="B3" s="178"/>
      <c r="C3" s="178"/>
      <c r="D3" s="178"/>
      <c r="E3" s="178"/>
      <c r="F3" s="178"/>
      <c r="G3" s="178"/>
      <c r="H3" s="178"/>
      <c r="I3" s="178"/>
      <c r="J3" s="178"/>
      <c r="L3" s="178"/>
      <c r="M3" s="178"/>
      <c r="N3" s="178"/>
      <c r="O3" s="178"/>
      <c r="P3" s="178"/>
      <c r="Q3" s="178"/>
      <c r="R3" s="178"/>
      <c r="S3" s="178"/>
    </row>
    <row r="4" spans="1:20" s="12" customFormat="1" ht="18.75" hidden="1" x14ac:dyDescent="0.3">
      <c r="A4" s="85"/>
      <c r="B4" s="85"/>
      <c r="C4" s="85"/>
      <c r="D4" s="85"/>
      <c r="E4" s="85"/>
      <c r="F4" s="85"/>
      <c r="G4" s="85"/>
      <c r="H4" s="85"/>
      <c r="I4" s="85"/>
      <c r="J4" s="85"/>
      <c r="K4" s="85"/>
      <c r="L4" s="85"/>
      <c r="M4" s="85"/>
      <c r="N4" s="85"/>
      <c r="O4" s="85"/>
      <c r="P4" s="85"/>
      <c r="Q4" s="85"/>
      <c r="R4" s="258" t="s">
        <v>154</v>
      </c>
      <c r="S4" s="258"/>
    </row>
    <row r="5" spans="1:20" s="95" customFormat="1" ht="18.75" hidden="1" x14ac:dyDescent="0.3">
      <c r="A5" s="255" t="s">
        <v>94</v>
      </c>
      <c r="B5" s="255"/>
      <c r="C5" s="255"/>
      <c r="D5" s="255"/>
      <c r="E5" s="255"/>
      <c r="F5" s="255"/>
      <c r="G5" s="255"/>
      <c r="H5" s="255"/>
      <c r="I5" s="255"/>
      <c r="J5" s="255"/>
      <c r="K5" s="255"/>
      <c r="L5" s="255"/>
      <c r="M5" s="255"/>
      <c r="N5" s="255"/>
      <c r="O5" s="255"/>
      <c r="P5" s="255"/>
      <c r="Q5" s="255"/>
      <c r="R5" s="255"/>
      <c r="S5" s="255"/>
    </row>
    <row r="6" spans="1:20" s="95" customFormat="1" ht="18.75" hidden="1" x14ac:dyDescent="0.3">
      <c r="A6" s="254" t="s">
        <v>101</v>
      </c>
      <c r="B6" s="254"/>
      <c r="C6" s="254"/>
      <c r="D6" s="254"/>
      <c r="E6" s="254"/>
      <c r="F6" s="254"/>
      <c r="G6" s="254"/>
      <c r="H6" s="254"/>
      <c r="I6" s="254"/>
      <c r="J6" s="254"/>
      <c r="K6" s="254"/>
      <c r="L6" s="254"/>
      <c r="M6" s="254"/>
      <c r="N6" s="254"/>
      <c r="O6" s="254"/>
      <c r="P6" s="254"/>
      <c r="Q6" s="254"/>
      <c r="R6" s="254"/>
      <c r="S6" s="254"/>
      <c r="T6" s="94"/>
    </row>
    <row r="7" spans="1:20" s="12" customFormat="1" hidden="1" x14ac:dyDescent="0.25">
      <c r="A7" s="256" t="s">
        <v>100</v>
      </c>
      <c r="B7" s="256"/>
      <c r="C7" s="256"/>
      <c r="D7" s="256"/>
      <c r="E7" s="256"/>
      <c r="F7" s="256"/>
      <c r="G7" s="256"/>
      <c r="H7" s="256"/>
      <c r="I7" s="256"/>
      <c r="J7" s="256"/>
      <c r="K7" s="256"/>
      <c r="L7" s="256"/>
      <c r="M7" s="256"/>
      <c r="N7" s="256"/>
      <c r="O7" s="256"/>
      <c r="P7" s="256"/>
      <c r="Q7" s="256"/>
      <c r="R7" s="256"/>
      <c r="S7" s="256"/>
      <c r="T7" s="179"/>
    </row>
    <row r="8" spans="1:20" hidden="1" x14ac:dyDescent="0.25"/>
    <row r="9" spans="1:20" s="90" customFormat="1" ht="18.75" hidden="1" x14ac:dyDescent="0.3">
      <c r="A9" s="257" t="s">
        <v>92</v>
      </c>
      <c r="B9" s="257"/>
      <c r="C9" s="257"/>
      <c r="D9" s="257"/>
      <c r="E9" s="257"/>
      <c r="F9" s="257"/>
      <c r="G9" s="257"/>
      <c r="H9" s="257"/>
      <c r="I9" s="257"/>
      <c r="J9" s="257"/>
      <c r="L9" s="257" t="s">
        <v>155</v>
      </c>
      <c r="M9" s="257"/>
      <c r="N9" s="257"/>
      <c r="O9" s="257"/>
      <c r="P9" s="257"/>
      <c r="Q9" s="257"/>
      <c r="R9" s="257"/>
      <c r="S9" s="257"/>
    </row>
    <row r="10" spans="1:20" s="90" customFormat="1" ht="18.75" hidden="1" x14ac:dyDescent="0.3">
      <c r="A10" s="257" t="s">
        <v>93</v>
      </c>
      <c r="B10" s="257"/>
      <c r="C10" s="257"/>
      <c r="D10" s="257"/>
      <c r="E10" s="257"/>
      <c r="F10" s="257"/>
      <c r="G10" s="257"/>
      <c r="H10" s="257"/>
      <c r="I10" s="257"/>
      <c r="J10" s="257"/>
      <c r="L10" s="257" t="s">
        <v>1</v>
      </c>
      <c r="M10" s="257"/>
      <c r="N10" s="257"/>
      <c r="O10" s="257"/>
      <c r="P10" s="257"/>
      <c r="Q10" s="257"/>
      <c r="R10" s="257"/>
      <c r="S10" s="257"/>
    </row>
    <row r="11" spans="1:20" s="90" customFormat="1" ht="18.75" hidden="1" x14ac:dyDescent="0.3">
      <c r="A11" s="178"/>
      <c r="B11" s="178"/>
      <c r="C11" s="178"/>
      <c r="D11" s="178"/>
      <c r="E11" s="178"/>
      <c r="F11" s="178"/>
      <c r="G11" s="178"/>
      <c r="H11" s="178"/>
      <c r="I11" s="178"/>
      <c r="J11" s="178"/>
      <c r="L11" s="178"/>
      <c r="M11" s="178"/>
      <c r="N11" s="178"/>
      <c r="O11" s="178"/>
      <c r="P11" s="178"/>
      <c r="Q11" s="178"/>
      <c r="R11" s="178"/>
      <c r="S11" s="178"/>
    </row>
    <row r="12" spans="1:20" s="12" customFormat="1" ht="18.75" hidden="1" x14ac:dyDescent="0.3">
      <c r="A12" s="85"/>
      <c r="B12" s="85"/>
      <c r="C12" s="85"/>
      <c r="D12" s="85"/>
      <c r="E12" s="85"/>
      <c r="F12" s="85"/>
      <c r="G12" s="85"/>
      <c r="H12" s="85"/>
      <c r="I12" s="85"/>
      <c r="J12" s="85"/>
      <c r="K12" s="85"/>
      <c r="L12" s="85"/>
      <c r="M12" s="85"/>
      <c r="N12" s="85"/>
      <c r="O12" s="85"/>
      <c r="P12" s="258" t="s">
        <v>153</v>
      </c>
      <c r="Q12" s="258"/>
      <c r="R12" s="258"/>
      <c r="S12" s="258"/>
    </row>
    <row r="13" spans="1:20" s="95" customFormat="1" ht="18.75" x14ac:dyDescent="0.3">
      <c r="A13" s="255" t="s">
        <v>94</v>
      </c>
      <c r="B13" s="255"/>
      <c r="C13" s="255"/>
      <c r="D13" s="255"/>
      <c r="E13" s="255"/>
      <c r="F13" s="255"/>
      <c r="G13" s="255"/>
      <c r="H13" s="255"/>
      <c r="I13" s="255"/>
      <c r="J13" s="255"/>
      <c r="K13" s="255"/>
      <c r="L13" s="255"/>
      <c r="M13" s="255"/>
      <c r="N13" s="255"/>
      <c r="O13" s="255"/>
      <c r="P13" s="255"/>
      <c r="Q13" s="255"/>
      <c r="R13" s="255"/>
      <c r="S13" s="255"/>
    </row>
    <row r="14" spans="1:20" s="95" customFormat="1" ht="38.25" customHeight="1" x14ac:dyDescent="0.3">
      <c r="A14" s="254" t="s">
        <v>156</v>
      </c>
      <c r="B14" s="254"/>
      <c r="C14" s="254"/>
      <c r="D14" s="254"/>
      <c r="E14" s="254"/>
      <c r="F14" s="254"/>
      <c r="G14" s="254"/>
      <c r="H14" s="254"/>
      <c r="I14" s="254"/>
      <c r="J14" s="254"/>
      <c r="K14" s="254"/>
      <c r="L14" s="254"/>
      <c r="M14" s="254"/>
      <c r="N14" s="254"/>
      <c r="O14" s="254"/>
      <c r="P14" s="254"/>
      <c r="Q14" s="254"/>
      <c r="R14" s="254"/>
      <c r="S14" s="254"/>
      <c r="T14" s="94"/>
    </row>
    <row r="15" spans="1:20" s="12" customFormat="1" ht="22.5" customHeight="1" x14ac:dyDescent="0.25">
      <c r="A15" s="256" t="s">
        <v>157</v>
      </c>
      <c r="B15" s="256"/>
      <c r="C15" s="256"/>
      <c r="D15" s="256"/>
      <c r="E15" s="256"/>
      <c r="F15" s="256"/>
      <c r="G15" s="256"/>
      <c r="H15" s="256"/>
      <c r="I15" s="256"/>
      <c r="J15" s="256"/>
      <c r="K15" s="256"/>
      <c r="L15" s="256"/>
      <c r="M15" s="256"/>
      <c r="N15" s="256"/>
      <c r="O15" s="256"/>
      <c r="P15" s="256"/>
      <c r="Q15" s="256"/>
      <c r="R15" s="256"/>
      <c r="S15" s="256"/>
      <c r="T15" s="179"/>
    </row>
    <row r="16" spans="1:20" ht="15.75" thickBot="1" x14ac:dyDescent="0.3"/>
    <row r="17" spans="1:22" s="10" customFormat="1" ht="27" customHeight="1" thickTop="1" x14ac:dyDescent="0.25">
      <c r="A17" s="259" t="s">
        <v>65</v>
      </c>
      <c r="B17" s="260" t="s">
        <v>66</v>
      </c>
      <c r="C17" s="261" t="s">
        <v>8</v>
      </c>
      <c r="D17" s="261" t="s">
        <v>67</v>
      </c>
      <c r="E17" s="261" t="s">
        <v>68</v>
      </c>
      <c r="F17" s="261" t="s">
        <v>69</v>
      </c>
      <c r="G17" s="261" t="s">
        <v>70</v>
      </c>
      <c r="H17" s="261" t="s">
        <v>71</v>
      </c>
      <c r="I17" s="261"/>
      <c r="J17" s="261"/>
      <c r="K17" s="261"/>
      <c r="L17" s="261"/>
      <c r="M17" s="261"/>
      <c r="N17" s="261" t="s">
        <v>158</v>
      </c>
      <c r="O17" s="261" t="s">
        <v>72</v>
      </c>
      <c r="P17" s="261" t="s">
        <v>73</v>
      </c>
      <c r="Q17" s="261" t="s">
        <v>74</v>
      </c>
      <c r="R17" s="261" t="s">
        <v>75</v>
      </c>
      <c r="S17" s="262" t="s">
        <v>76</v>
      </c>
      <c r="T17" s="263" t="s">
        <v>89</v>
      </c>
      <c r="U17" s="264" t="s">
        <v>90</v>
      </c>
      <c r="V17" s="265" t="s">
        <v>77</v>
      </c>
    </row>
    <row r="18" spans="1:22" s="10" customFormat="1" ht="18" customHeight="1" x14ac:dyDescent="0.25">
      <c r="A18" s="266"/>
      <c r="B18" s="267"/>
      <c r="C18" s="268"/>
      <c r="D18" s="268"/>
      <c r="E18" s="268"/>
      <c r="F18" s="268"/>
      <c r="G18" s="268"/>
      <c r="H18" s="268" t="s">
        <v>78</v>
      </c>
      <c r="I18" s="268" t="s">
        <v>79</v>
      </c>
      <c r="J18" s="268"/>
      <c r="K18" s="268" t="s">
        <v>80</v>
      </c>
      <c r="L18" s="269" t="s">
        <v>79</v>
      </c>
      <c r="M18" s="269"/>
      <c r="N18" s="268"/>
      <c r="O18" s="268"/>
      <c r="P18" s="268"/>
      <c r="Q18" s="268"/>
      <c r="R18" s="268"/>
      <c r="S18" s="270"/>
      <c r="T18" s="271"/>
      <c r="U18" s="267"/>
      <c r="V18" s="265"/>
    </row>
    <row r="19" spans="1:22" s="10" customFormat="1" ht="125.25" customHeight="1" x14ac:dyDescent="0.25">
      <c r="A19" s="272"/>
      <c r="B19" s="273"/>
      <c r="C19" s="268"/>
      <c r="D19" s="268"/>
      <c r="E19" s="268"/>
      <c r="F19" s="268"/>
      <c r="G19" s="268"/>
      <c r="H19" s="268"/>
      <c r="I19" s="274" t="s">
        <v>80</v>
      </c>
      <c r="J19" s="274" t="s">
        <v>81</v>
      </c>
      <c r="K19" s="268"/>
      <c r="L19" s="275" t="s">
        <v>159</v>
      </c>
      <c r="M19" s="275" t="s">
        <v>160</v>
      </c>
      <c r="N19" s="268"/>
      <c r="O19" s="268"/>
      <c r="P19" s="268"/>
      <c r="Q19" s="268"/>
      <c r="R19" s="268"/>
      <c r="S19" s="270"/>
      <c r="T19" s="276"/>
      <c r="U19" s="273"/>
      <c r="V19" s="265"/>
    </row>
    <row r="20" spans="1:22" ht="15" customHeight="1" thickBot="1" x14ac:dyDescent="0.3">
      <c r="A20" s="277">
        <v>1</v>
      </c>
      <c r="B20" s="278">
        <v>2</v>
      </c>
      <c r="C20" s="278">
        <v>3</v>
      </c>
      <c r="D20" s="278">
        <v>4</v>
      </c>
      <c r="E20" s="278">
        <v>5</v>
      </c>
      <c r="F20" s="278">
        <v>6</v>
      </c>
      <c r="G20" s="278">
        <v>7</v>
      </c>
      <c r="H20" s="278">
        <v>8</v>
      </c>
      <c r="I20" s="278">
        <v>9</v>
      </c>
      <c r="J20" s="278">
        <v>10</v>
      </c>
      <c r="K20" s="278">
        <v>11</v>
      </c>
      <c r="L20" s="278">
        <v>13</v>
      </c>
      <c r="M20" s="278">
        <v>14</v>
      </c>
      <c r="N20" s="278"/>
      <c r="O20" s="278">
        <v>17</v>
      </c>
      <c r="P20" s="278">
        <v>19</v>
      </c>
      <c r="Q20" s="278">
        <v>20</v>
      </c>
      <c r="R20" s="278">
        <v>21</v>
      </c>
      <c r="S20" s="279">
        <v>25</v>
      </c>
      <c r="T20" s="280">
        <v>26</v>
      </c>
      <c r="U20" s="281">
        <v>27</v>
      </c>
      <c r="V20" s="281">
        <v>28</v>
      </c>
    </row>
    <row r="21" spans="1:22" ht="87.75" customHeight="1" thickTop="1" x14ac:dyDescent="0.25">
      <c r="A21" s="282">
        <v>1</v>
      </c>
      <c r="B21" s="283" t="str">
        <f>'ng trọng nam'!F9</f>
        <v>Nguyễn Trọng Năm - Đỗ Thị Hường</v>
      </c>
      <c r="C21" s="300" t="str">
        <f>'ng trọng nam'!C12</f>
        <v>001065002342</v>
      </c>
      <c r="D21" s="283" t="str">
        <f>'ng trọng nam'!C10</f>
        <v>Thôn Đồi 1 - Xã Phú Nghĩa - Thành phố Hà Nội</v>
      </c>
      <c r="E21" s="283" t="str">
        <f>'ng trọng nam'!C24</f>
        <v>Vị trí 1 - Quốc Lộ 6</v>
      </c>
      <c r="F21" s="303">
        <f>'ng trọng nam'!F19</f>
        <v>6</v>
      </c>
      <c r="G21" s="303">
        <f>'ng trọng nam'!C19</f>
        <v>29</v>
      </c>
      <c r="H21" s="284">
        <f>'ng trọng nam'!C20</f>
        <v>759.9</v>
      </c>
      <c r="I21" s="284">
        <f>'ng trọng nam'!C22</f>
        <v>315.3</v>
      </c>
      <c r="J21" s="284">
        <f>'ng trọng nam'!C23</f>
        <v>444.59999999999997</v>
      </c>
      <c r="K21" s="284">
        <f t="shared" ref="K21:K23" si="0">I21</f>
        <v>315.3</v>
      </c>
      <c r="L21" s="284"/>
      <c r="M21" s="284">
        <f t="shared" ref="M21:M23" si="1">K21</f>
        <v>315.3</v>
      </c>
      <c r="N21" s="301" t="s">
        <v>161</v>
      </c>
      <c r="O21" s="302" t="s">
        <v>161</v>
      </c>
      <c r="P21" s="285">
        <f>'[1]Hoàng Thị nguyệt 2-21'!H34</f>
        <v>0</v>
      </c>
      <c r="Q21" s="285">
        <f>'[1]Hoàng Thị nguyệt 2-21'!H49</f>
        <v>0</v>
      </c>
      <c r="R21" s="285">
        <f>'[1]Hoàng Thị nguyệt 2-21'!H57</f>
        <v>0</v>
      </c>
      <c r="S21" s="285">
        <f t="shared" ref="S21:S23" si="2">SUM(P21:R21)</f>
        <v>0</v>
      </c>
      <c r="T21" s="286"/>
      <c r="U21" s="287"/>
      <c r="V21" s="287"/>
    </row>
    <row r="22" spans="1:22" ht="87.75" customHeight="1" x14ac:dyDescent="0.25">
      <c r="A22" s="282">
        <v>2</v>
      </c>
      <c r="B22" s="288" t="str">
        <f>'ng trọng lạc'!F9</f>
        <v>Nguyễn Trọng Lạc</v>
      </c>
      <c r="C22" s="298" t="str">
        <f>'ng trọng lạc'!C12</f>
        <v>001042004485</v>
      </c>
      <c r="D22" s="288" t="str">
        <f>'ng trọng lạc'!C10</f>
        <v>Thôn Đồi 1 - Xã Phú Nghĩa - Thành phố Hà Nội</v>
      </c>
      <c r="E22" s="288" t="str">
        <f>'ng trọng nam'!C24</f>
        <v>Vị trí 1 - Quốc Lộ 6</v>
      </c>
      <c r="F22" s="304">
        <f>'ng trọng lạc'!F19</f>
        <v>6</v>
      </c>
      <c r="G22" s="304">
        <f>'ng trọng lạc'!C19</f>
        <v>30</v>
      </c>
      <c r="H22" s="287">
        <f>'ng trọng lạc'!C20</f>
        <v>740.5</v>
      </c>
      <c r="I22" s="287">
        <f>'ng trọng lạc'!C22</f>
        <v>231.5</v>
      </c>
      <c r="J22" s="287">
        <f>'ng trọng lạc'!C23</f>
        <v>509</v>
      </c>
      <c r="K22" s="287">
        <f t="shared" si="0"/>
        <v>231.5</v>
      </c>
      <c r="L22" s="287"/>
      <c r="M22" s="287">
        <f t="shared" si="1"/>
        <v>231.5</v>
      </c>
      <c r="N22" s="301" t="s">
        <v>161</v>
      </c>
      <c r="O22" s="302" t="s">
        <v>161</v>
      </c>
      <c r="P22" s="289">
        <f>'[1]Hoàng Ngọc Cương 2-24'!H34</f>
        <v>0</v>
      </c>
      <c r="Q22" s="289">
        <f>'[1]Hoàng Ngọc Cương 2-24'!H49</f>
        <v>0</v>
      </c>
      <c r="R22" s="289">
        <f>'[1]Hoàng Ngọc Cương 2-24'!H56</f>
        <v>0</v>
      </c>
      <c r="S22" s="289">
        <f t="shared" si="2"/>
        <v>0</v>
      </c>
      <c r="T22" s="290"/>
      <c r="U22" s="290"/>
      <c r="V22" s="290"/>
    </row>
    <row r="23" spans="1:22" ht="111.75" customHeight="1" x14ac:dyDescent="0.25">
      <c r="A23" s="282">
        <v>3</v>
      </c>
      <c r="B23" s="288" t="s">
        <v>162</v>
      </c>
      <c r="C23" s="298" t="str">
        <f>'ng trọng mùi'!C13</f>
        <v>001063043614</v>
      </c>
      <c r="D23" s="288" t="str">
        <f>'ng trọng mùi'!C11</f>
        <v>Thôn Đồi 1 - Xã Phú Nghĩa - Thành phố Hà Nội</v>
      </c>
      <c r="E23" s="288" t="str">
        <f>'ng trọng mùi'!C25</f>
        <v>Vị trí 1 - Quốc Lộ 6</v>
      </c>
      <c r="F23" s="304">
        <f>'ng trọng mùi'!F20</f>
        <v>6</v>
      </c>
      <c r="G23" s="304">
        <f>'ng trọng mùi'!C20</f>
        <v>31</v>
      </c>
      <c r="H23" s="287">
        <f>'ng trọng mùi'!C21</f>
        <v>684</v>
      </c>
      <c r="I23" s="287">
        <f>'ng trọng mùi'!C23</f>
        <v>160.1</v>
      </c>
      <c r="J23" s="287">
        <f>'ng trọng mùi'!C24</f>
        <v>523.9</v>
      </c>
      <c r="K23" s="287">
        <f t="shared" si="0"/>
        <v>160.1</v>
      </c>
      <c r="L23" s="287"/>
      <c r="M23" s="287">
        <f t="shared" si="1"/>
        <v>160.1</v>
      </c>
      <c r="N23" s="301" t="s">
        <v>161</v>
      </c>
      <c r="O23" s="302" t="s">
        <v>161</v>
      </c>
      <c r="P23" s="289">
        <f>'[1]Chiếm - Nhung - Đức 2-26'!H34</f>
        <v>0</v>
      </c>
      <c r="Q23" s="289">
        <f>'[1]Chiếm - Nhung - Đức 2-26'!H49</f>
        <v>0</v>
      </c>
      <c r="R23" s="289">
        <f>'[1]Chiếm - Nhung - Đức 2-26'!H55</f>
        <v>0</v>
      </c>
      <c r="S23" s="289">
        <f t="shared" si="2"/>
        <v>0</v>
      </c>
      <c r="T23" s="290"/>
      <c r="U23" s="290"/>
      <c r="V23" s="290"/>
    </row>
    <row r="24" spans="1:22" s="92" customFormat="1" ht="18.75" hidden="1" x14ac:dyDescent="0.25">
      <c r="A24" s="282"/>
      <c r="B24" s="292"/>
      <c r="C24" s="293"/>
      <c r="D24" s="292"/>
      <c r="E24" s="292"/>
      <c r="F24" s="294"/>
      <c r="G24" s="292"/>
      <c r="H24" s="295"/>
      <c r="I24" s="295"/>
      <c r="J24" s="295"/>
      <c r="K24" s="295"/>
      <c r="L24" s="295"/>
      <c r="M24" s="295"/>
      <c r="N24" s="295"/>
      <c r="O24" s="294"/>
      <c r="P24" s="296"/>
      <c r="Q24" s="294"/>
      <c r="R24" s="294"/>
      <c r="S24" s="297"/>
      <c r="T24" s="93"/>
      <c r="U24" s="91"/>
    </row>
    <row r="25" spans="1:22" s="92" customFormat="1" ht="18.75" hidden="1" x14ac:dyDescent="0.25">
      <c r="A25" s="282"/>
      <c r="B25" s="288"/>
      <c r="C25" s="298"/>
      <c r="D25" s="288"/>
      <c r="E25" s="288"/>
      <c r="F25" s="291"/>
      <c r="G25" s="288"/>
      <c r="H25" s="287"/>
      <c r="I25" s="287"/>
      <c r="J25" s="287"/>
      <c r="K25" s="287"/>
      <c r="L25" s="287"/>
      <c r="M25" s="287"/>
      <c r="N25" s="287"/>
      <c r="O25" s="291"/>
      <c r="P25" s="289"/>
      <c r="Q25" s="291"/>
      <c r="R25" s="291"/>
      <c r="S25" s="299"/>
      <c r="T25" s="93"/>
      <c r="U25" s="91"/>
    </row>
    <row r="26" spans="1:22" s="92" customFormat="1" ht="18.75" hidden="1" x14ac:dyDescent="0.25">
      <c r="A26" s="282"/>
      <c r="B26" s="288"/>
      <c r="C26" s="298"/>
      <c r="D26" s="288"/>
      <c r="E26" s="288"/>
      <c r="F26" s="291"/>
      <c r="G26" s="288"/>
      <c r="H26" s="287"/>
      <c r="I26" s="287"/>
      <c r="J26" s="287"/>
      <c r="K26" s="287"/>
      <c r="L26" s="287"/>
      <c r="M26" s="287"/>
      <c r="N26" s="287"/>
      <c r="O26" s="291"/>
      <c r="P26" s="289"/>
      <c r="Q26" s="291"/>
      <c r="R26" s="291"/>
      <c r="S26" s="299"/>
      <c r="T26" s="93"/>
      <c r="U26" s="91"/>
    </row>
    <row r="27" spans="1:22" s="92" customFormat="1" ht="18.75" hidden="1" x14ac:dyDescent="0.25">
      <c r="A27" s="282"/>
      <c r="B27" s="288"/>
      <c r="C27" s="298"/>
      <c r="D27" s="288"/>
      <c r="E27" s="288"/>
      <c r="F27" s="291"/>
      <c r="G27" s="288"/>
      <c r="H27" s="287"/>
      <c r="I27" s="287"/>
      <c r="J27" s="287"/>
      <c r="K27" s="287"/>
      <c r="L27" s="287"/>
      <c r="M27" s="287"/>
      <c r="N27" s="287"/>
      <c r="O27" s="291"/>
      <c r="P27" s="289"/>
      <c r="Q27" s="291"/>
      <c r="R27" s="291"/>
      <c r="S27" s="299"/>
      <c r="T27" s="93"/>
      <c r="U27" s="91"/>
    </row>
    <row r="28" spans="1:22" s="92" customFormat="1" ht="18.75" hidden="1" x14ac:dyDescent="0.25">
      <c r="A28" s="282"/>
      <c r="B28" s="288"/>
      <c r="C28" s="298"/>
      <c r="D28" s="288"/>
      <c r="E28" s="288"/>
      <c r="F28" s="291"/>
      <c r="G28" s="288"/>
      <c r="H28" s="287"/>
      <c r="I28" s="287"/>
      <c r="J28" s="287"/>
      <c r="K28" s="287"/>
      <c r="L28" s="287"/>
      <c r="M28" s="287"/>
      <c r="N28" s="287"/>
      <c r="O28" s="291"/>
      <c r="P28" s="289"/>
      <c r="Q28" s="291"/>
      <c r="R28" s="291"/>
      <c r="S28" s="299"/>
      <c r="T28" s="93"/>
      <c r="U28" s="91"/>
    </row>
    <row r="29" spans="1:22" s="92" customFormat="1" ht="18.75" hidden="1" x14ac:dyDescent="0.25">
      <c r="A29" s="282"/>
      <c r="B29" s="288"/>
      <c r="C29" s="298"/>
      <c r="D29" s="288"/>
      <c r="E29" s="288"/>
      <c r="F29" s="291"/>
      <c r="G29" s="288"/>
      <c r="H29" s="287"/>
      <c r="I29" s="287"/>
      <c r="J29" s="287"/>
      <c r="K29" s="287"/>
      <c r="L29" s="287"/>
      <c r="M29" s="287"/>
      <c r="N29" s="287"/>
      <c r="O29" s="291"/>
      <c r="P29" s="289"/>
      <c r="Q29" s="291"/>
      <c r="R29" s="291"/>
      <c r="S29" s="299"/>
      <c r="T29" s="93"/>
      <c r="U29" s="91"/>
    </row>
    <row r="30" spans="1:22" s="92" customFormat="1" ht="18.75" hidden="1" x14ac:dyDescent="0.25">
      <c r="A30" s="282"/>
      <c r="B30" s="288"/>
      <c r="C30" s="298"/>
      <c r="D30" s="288"/>
      <c r="E30" s="288"/>
      <c r="F30" s="291"/>
      <c r="G30" s="288"/>
      <c r="H30" s="287"/>
      <c r="I30" s="287"/>
      <c r="J30" s="287"/>
      <c r="K30" s="287"/>
      <c r="L30" s="287"/>
      <c r="M30" s="287"/>
      <c r="N30" s="287"/>
      <c r="O30" s="291"/>
      <c r="P30" s="289"/>
      <c r="Q30" s="291"/>
      <c r="R30" s="291"/>
      <c r="S30" s="299"/>
      <c r="T30" s="93"/>
      <c r="U30" s="91"/>
    </row>
    <row r="31" spans="1:22" s="92" customFormat="1" ht="57" hidden="1" customHeight="1" x14ac:dyDescent="0.25">
      <c r="A31" s="282"/>
      <c r="B31" s="288"/>
      <c r="C31" s="288"/>
      <c r="D31" s="288"/>
      <c r="E31" s="288"/>
      <c r="F31" s="291"/>
      <c r="G31" s="291"/>
      <c r="H31" s="287"/>
      <c r="I31" s="287"/>
      <c r="J31" s="287"/>
      <c r="K31" s="287"/>
      <c r="L31" s="287"/>
      <c r="M31" s="287"/>
      <c r="N31" s="287"/>
      <c r="O31" s="291"/>
      <c r="P31" s="289"/>
      <c r="Q31" s="291"/>
      <c r="R31" s="291"/>
      <c r="S31" s="299"/>
      <c r="T31" s="93"/>
      <c r="U31" s="91"/>
    </row>
    <row r="32" spans="1:22" s="90" customFormat="1" ht="30" customHeight="1" thickBot="1" x14ac:dyDescent="0.35">
      <c r="A32" s="97"/>
      <c r="B32" s="98" t="s">
        <v>91</v>
      </c>
      <c r="C32" s="98"/>
      <c r="D32" s="98"/>
      <c r="E32" s="98"/>
      <c r="F32" s="99"/>
      <c r="G32" s="99"/>
      <c r="H32" s="100">
        <f t="shared" ref="H32:L32" si="3">SUM(H21:H31)</f>
        <v>2184.4</v>
      </c>
      <c r="I32" s="100">
        <f t="shared" si="3"/>
        <v>706.9</v>
      </c>
      <c r="J32" s="100">
        <f t="shared" si="3"/>
        <v>1477.5</v>
      </c>
      <c r="K32" s="100">
        <f t="shared" si="3"/>
        <v>706.9</v>
      </c>
      <c r="L32" s="100">
        <f t="shared" si="3"/>
        <v>0</v>
      </c>
      <c r="M32" s="100">
        <f>SUM(M21:M31)</f>
        <v>706.9</v>
      </c>
      <c r="N32" s="100"/>
      <c r="O32" s="100"/>
      <c r="P32" s="101">
        <f>SUM(P24:P31)</f>
        <v>0</v>
      </c>
      <c r="Q32" s="101">
        <f>SUM(Q24:Q31)</f>
        <v>0</v>
      </c>
      <c r="R32" s="101">
        <f>SUM(R24:R31)</f>
        <v>0</v>
      </c>
      <c r="S32" s="102">
        <f>SUM(S24:S31)</f>
        <v>0</v>
      </c>
      <c r="T32" s="88"/>
      <c r="U32" s="89"/>
    </row>
    <row r="33" spans="13:19" ht="15.75" thickTop="1" x14ac:dyDescent="0.25"/>
    <row r="35" spans="13:19" x14ac:dyDescent="0.25">
      <c r="M35" s="96"/>
      <c r="N35" s="96"/>
      <c r="O35" s="253"/>
      <c r="P35" s="253"/>
      <c r="Q35" s="253"/>
      <c r="R35" s="253"/>
      <c r="S35" s="253"/>
    </row>
    <row r="36" spans="13:19" x14ac:dyDescent="0.25">
      <c r="M36" s="96"/>
      <c r="N36" s="96"/>
      <c r="O36" s="253"/>
      <c r="P36" s="253"/>
      <c r="Q36" s="253"/>
      <c r="R36" s="253"/>
      <c r="S36" s="253"/>
    </row>
    <row r="37" spans="13:19" x14ac:dyDescent="0.25">
      <c r="M37" s="96"/>
      <c r="N37" s="96"/>
      <c r="O37" s="253"/>
      <c r="P37" s="253"/>
      <c r="Q37" s="253"/>
      <c r="R37" s="253"/>
      <c r="S37" s="253"/>
    </row>
    <row r="38" spans="13:19" x14ac:dyDescent="0.25">
      <c r="M38" s="96"/>
      <c r="N38" s="96"/>
      <c r="O38" s="96"/>
      <c r="P38" s="96"/>
      <c r="Q38" s="96"/>
      <c r="R38" s="96"/>
      <c r="S38" s="96"/>
    </row>
    <row r="39" spans="13:19" x14ac:dyDescent="0.25">
      <c r="M39" s="96"/>
      <c r="N39" s="96"/>
      <c r="O39" s="96"/>
      <c r="P39" s="96"/>
      <c r="Q39" s="96"/>
      <c r="R39" s="96"/>
      <c r="S39" s="96"/>
    </row>
    <row r="40" spans="13:19" x14ac:dyDescent="0.25">
      <c r="M40" s="96"/>
      <c r="N40" s="96"/>
      <c r="O40" s="96"/>
      <c r="P40" s="96"/>
      <c r="Q40" s="96"/>
      <c r="R40" s="96"/>
      <c r="S40" s="96"/>
    </row>
    <row r="41" spans="13:19" x14ac:dyDescent="0.25">
      <c r="M41" s="96"/>
      <c r="N41" s="96"/>
      <c r="O41" s="96"/>
      <c r="P41" s="96"/>
      <c r="Q41" s="96"/>
      <c r="R41" s="96"/>
      <c r="S41" s="96"/>
    </row>
    <row r="42" spans="13:19" x14ac:dyDescent="0.25">
      <c r="M42" s="96"/>
      <c r="N42" s="96"/>
      <c r="O42" s="96"/>
      <c r="P42" s="96"/>
      <c r="Q42" s="96"/>
      <c r="R42" s="96"/>
      <c r="S42" s="96"/>
    </row>
    <row r="43" spans="13:19" x14ac:dyDescent="0.25">
      <c r="M43" s="96"/>
      <c r="N43" s="96"/>
      <c r="O43" s="96"/>
      <c r="P43" s="96"/>
      <c r="Q43" s="96"/>
      <c r="R43" s="96"/>
      <c r="S43" s="96"/>
    </row>
    <row r="44" spans="13:19" x14ac:dyDescent="0.25">
      <c r="M44" s="96"/>
      <c r="N44" s="96"/>
      <c r="O44" s="253"/>
      <c r="P44" s="253"/>
      <c r="Q44" s="253"/>
      <c r="R44" s="253"/>
      <c r="S44" s="253"/>
    </row>
  </sheetData>
  <mergeCells count="41">
    <mergeCell ref="O35:S35"/>
    <mergeCell ref="O36:S36"/>
    <mergeCell ref="O37:S37"/>
    <mergeCell ref="O44:S44"/>
    <mergeCell ref="R17:R19"/>
    <mergeCell ref="S17:S19"/>
    <mergeCell ref="T17:T19"/>
    <mergeCell ref="U17:U19"/>
    <mergeCell ref="V17:V19"/>
    <mergeCell ref="H18:H19"/>
    <mergeCell ref="I18:J18"/>
    <mergeCell ref="K18:K19"/>
    <mergeCell ref="L18:M18"/>
    <mergeCell ref="G17:G19"/>
    <mergeCell ref="H17:M17"/>
    <mergeCell ref="N17:N19"/>
    <mergeCell ref="O17:O19"/>
    <mergeCell ref="P17:P19"/>
    <mergeCell ref="Q17:Q19"/>
    <mergeCell ref="P12:S12"/>
    <mergeCell ref="A13:S13"/>
    <mergeCell ref="A14:S14"/>
    <mergeCell ref="A15:S15"/>
    <mergeCell ref="A17:A19"/>
    <mergeCell ref="B17:B19"/>
    <mergeCell ref="C17:C19"/>
    <mergeCell ref="D17:D19"/>
    <mergeCell ref="E17:E19"/>
    <mergeCell ref="F17:F19"/>
    <mergeCell ref="A6:S6"/>
    <mergeCell ref="A7:S7"/>
    <mergeCell ref="A9:J9"/>
    <mergeCell ref="L9:S9"/>
    <mergeCell ref="A10:J10"/>
    <mergeCell ref="L10:S10"/>
    <mergeCell ref="A1:J1"/>
    <mergeCell ref="L1:S1"/>
    <mergeCell ref="A2:J2"/>
    <mergeCell ref="L2:S2"/>
    <mergeCell ref="R4:S4"/>
    <mergeCell ref="A5:S5"/>
  </mergeCells>
  <printOptions horizontalCentered="1"/>
  <pageMargins left="7.874015748031496E-2" right="7.874015748031496E-2" top="0.78740157480314965" bottom="0.11811023622047245" header="0.11811023622047245" footer="0.11811023622047245"/>
  <pageSetup paperSize="8"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foxz</vt:lpstr>
      <vt:lpstr>ng trọng nam</vt:lpstr>
      <vt:lpstr>ng trọng lạc</vt:lpstr>
      <vt:lpstr>ng trọng mùi</vt:lpstr>
      <vt:lpstr>BẢNG TỔNG HỢP</vt:lpstr>
      <vt:lpstr>'BẢNG TỔNG HỢP'!Print_Area</vt:lpstr>
      <vt:lpstr>'BẢNG TỔNG HỢP'!Print_Titles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2026-01-08T09:17:10Z</cp:lastPrinted>
  <dcterms:created xsi:type="dcterms:W3CDTF">2025-10-22T03:25:09Z</dcterms:created>
  <dcterms:modified xsi:type="dcterms:W3CDTF">2026-01-08T09:17:58Z</dcterms:modified>
</cp:coreProperties>
</file>